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0" yWindow="90" windowWidth="28275" windowHeight="12435"/>
  </bookViews>
  <sheets>
    <sheet name="5-Year Summary Dashboard" sheetId="7" r:id="rId1"/>
    <sheet name="System Data Summary" sheetId="4" r:id="rId2"/>
    <sheet name="Fuel Mix" sheetId="5" r:id="rId3"/>
    <sheet name="Wind Installed Capacities" sheetId="6" r:id="rId4"/>
    <sheet name="Connected Windfarm Lists" sheetId="8" r:id="rId5"/>
    <sheet name="Wind Dispatch Down" sheetId="9" r:id="rId6"/>
  </sheets>
  <calcPr calcId="145621" refMode="R1C1"/>
</workbook>
</file>

<file path=xl/calcChain.xml><?xml version="1.0" encoding="utf-8"?>
<calcChain xmlns="http://schemas.openxmlformats.org/spreadsheetml/2006/main">
  <c r="AD146" i="5" l="1"/>
  <c r="AC146" i="5"/>
  <c r="AB146" i="5"/>
  <c r="AA146" i="5"/>
  <c r="Z146" i="5"/>
  <c r="Y146" i="5"/>
  <c r="X146" i="5"/>
  <c r="W146" i="5"/>
  <c r="V146" i="5"/>
  <c r="U146" i="5"/>
  <c r="T146" i="5"/>
  <c r="S146" i="5"/>
  <c r="R146" i="5"/>
  <c r="Q146" i="5"/>
  <c r="P146" i="5"/>
  <c r="O146" i="5"/>
  <c r="N146" i="5"/>
  <c r="M146" i="5"/>
  <c r="L146" i="5"/>
  <c r="K146" i="5"/>
  <c r="J146" i="5"/>
  <c r="I146" i="5"/>
  <c r="H146" i="5"/>
  <c r="G146" i="5"/>
  <c r="F146" i="5"/>
  <c r="E146" i="5"/>
  <c r="D146" i="5"/>
  <c r="C146" i="5"/>
  <c r="B146" i="5"/>
  <c r="B127" i="5"/>
  <c r="C127" i="5"/>
  <c r="D127" i="5"/>
  <c r="E127" i="5"/>
  <c r="F127" i="5"/>
  <c r="G127" i="5"/>
  <c r="H127" i="5"/>
  <c r="I127" i="5"/>
  <c r="J127" i="5"/>
  <c r="K127" i="5"/>
  <c r="L127" i="5"/>
  <c r="M127" i="5"/>
  <c r="N127" i="5"/>
  <c r="O127" i="5"/>
  <c r="P127" i="5"/>
  <c r="Q127" i="5"/>
  <c r="R127" i="5"/>
  <c r="S127" i="5"/>
  <c r="T127" i="5"/>
  <c r="U127" i="5"/>
  <c r="V127" i="5"/>
  <c r="W127" i="5"/>
  <c r="X127" i="5"/>
  <c r="Y127" i="5"/>
  <c r="Z127" i="5"/>
  <c r="AA127" i="5"/>
  <c r="AB127" i="5"/>
  <c r="AC127" i="5"/>
  <c r="AD127" i="5"/>
  <c r="Z27" i="9" l="1"/>
  <c r="Y27" i="9"/>
  <c r="X27" i="9"/>
  <c r="W27" i="9"/>
  <c r="V27" i="9"/>
  <c r="U27" i="9"/>
  <c r="T27" i="9"/>
  <c r="S27" i="9"/>
  <c r="R27" i="9"/>
  <c r="Q27" i="9"/>
  <c r="P27" i="9"/>
  <c r="O27" i="9"/>
  <c r="N27" i="9"/>
  <c r="M27" i="9"/>
  <c r="L27" i="9"/>
  <c r="K27" i="9"/>
  <c r="J27" i="9"/>
  <c r="I27" i="9"/>
  <c r="H27" i="9"/>
  <c r="G27" i="9"/>
  <c r="F27" i="9"/>
  <c r="E27" i="9"/>
  <c r="D27" i="9"/>
  <c r="C27" i="9"/>
  <c r="AD50" i="5" l="1"/>
  <c r="AD51" i="5"/>
  <c r="AD52" i="5"/>
  <c r="AD53" i="5"/>
  <c r="AD54" i="5"/>
  <c r="AD55" i="5"/>
  <c r="AD56" i="5"/>
  <c r="AD57" i="5"/>
  <c r="AD58" i="5"/>
  <c r="T60" i="5"/>
  <c r="T59" i="5"/>
  <c r="U59" i="5" s="1"/>
  <c r="J60" i="5"/>
  <c r="J59" i="5"/>
  <c r="K60" i="5" l="1"/>
  <c r="U54" i="5"/>
  <c r="K50" i="5"/>
  <c r="K56" i="5"/>
  <c r="K51" i="5"/>
  <c r="K52" i="5"/>
  <c r="K55" i="5"/>
  <c r="U50" i="5"/>
  <c r="AD59" i="5"/>
  <c r="AE52" i="5" s="1"/>
  <c r="AD60" i="5"/>
  <c r="U58" i="5"/>
  <c r="U60" i="5"/>
  <c r="K54" i="5"/>
  <c r="K59" i="5"/>
  <c r="U52" i="5"/>
  <c r="U56" i="5"/>
  <c r="U53" i="5"/>
  <c r="U57" i="5"/>
  <c r="U51" i="5"/>
  <c r="U55" i="5"/>
  <c r="K53" i="5"/>
  <c r="K57" i="5"/>
  <c r="K58" i="5"/>
  <c r="AB58" i="5"/>
  <c r="AB57" i="5"/>
  <c r="AB56" i="5"/>
  <c r="AB55" i="5"/>
  <c r="AB54" i="5"/>
  <c r="AB53" i="5"/>
  <c r="AB52" i="5"/>
  <c r="AB51" i="5"/>
  <c r="AB50" i="5"/>
  <c r="AE57" i="5" l="1"/>
  <c r="AE56" i="5"/>
  <c r="AE59" i="5"/>
  <c r="AE54" i="5"/>
  <c r="AE60" i="5"/>
  <c r="AE50" i="5"/>
  <c r="AE55" i="5"/>
  <c r="AE58" i="5"/>
  <c r="AE51" i="5"/>
  <c r="AE53" i="5"/>
  <c r="AB60" i="5"/>
  <c r="AB59" i="5"/>
  <c r="AC56" i="5" s="1"/>
  <c r="R60" i="5"/>
  <c r="P60" i="5"/>
  <c r="N60" i="5"/>
  <c r="L60" i="5"/>
  <c r="H60" i="5"/>
  <c r="F60" i="5"/>
  <c r="D60" i="5"/>
  <c r="R59" i="5"/>
  <c r="S59" i="5" s="1"/>
  <c r="P59" i="5"/>
  <c r="Q59" i="5" s="1"/>
  <c r="N59" i="5"/>
  <c r="O59" i="5" s="1"/>
  <c r="L59" i="5"/>
  <c r="M59" i="5" s="1"/>
  <c r="H59" i="5"/>
  <c r="I57" i="5" s="1"/>
  <c r="F59" i="5"/>
  <c r="G59" i="5" s="1"/>
  <c r="D59" i="5"/>
  <c r="E59" i="5" s="1"/>
  <c r="O56" i="5" l="1"/>
  <c r="AC57" i="5"/>
  <c r="E58" i="5"/>
  <c r="I54" i="5"/>
  <c r="E54" i="5"/>
  <c r="S51" i="5"/>
  <c r="AC60" i="5"/>
  <c r="G60" i="5"/>
  <c r="G50" i="5"/>
  <c r="E60" i="5"/>
  <c r="M60" i="5"/>
  <c r="E50" i="5"/>
  <c r="G58" i="5"/>
  <c r="E57" i="5"/>
  <c r="S55" i="5"/>
  <c r="S58" i="5"/>
  <c r="O57" i="5"/>
  <c r="Q60" i="5"/>
  <c r="I50" i="5"/>
  <c r="Q50" i="5"/>
  <c r="S60" i="5"/>
  <c r="O60" i="5"/>
  <c r="O53" i="5"/>
  <c r="AC53" i="5"/>
  <c r="AC59" i="5"/>
  <c r="I60" i="5"/>
  <c r="I58" i="5"/>
  <c r="I59" i="5"/>
  <c r="G57" i="5"/>
  <c r="E51" i="5"/>
  <c r="E55" i="5"/>
  <c r="I51" i="5"/>
  <c r="I55" i="5"/>
  <c r="O50" i="5"/>
  <c r="O54" i="5"/>
  <c r="O58" i="5"/>
  <c r="S52" i="5"/>
  <c r="S56" i="5"/>
  <c r="AC50" i="5"/>
  <c r="AC54" i="5"/>
  <c r="AC58" i="5"/>
  <c r="I56" i="5"/>
  <c r="O51" i="5"/>
  <c r="O55" i="5"/>
  <c r="S53" i="5"/>
  <c r="S57" i="5"/>
  <c r="AC51" i="5"/>
  <c r="AC55" i="5"/>
  <c r="E52" i="5"/>
  <c r="E56" i="5"/>
  <c r="I52" i="5"/>
  <c r="E53" i="5"/>
  <c r="I53" i="5"/>
  <c r="O52" i="5"/>
  <c r="S50" i="5"/>
  <c r="S54" i="5"/>
  <c r="AC52" i="5"/>
  <c r="Q53" i="5"/>
  <c r="M52" i="5"/>
  <c r="M55" i="5"/>
  <c r="Q58" i="5"/>
  <c r="Q54" i="5"/>
  <c r="M56" i="5"/>
  <c r="G53" i="5"/>
  <c r="G54" i="5"/>
  <c r="M51" i="5"/>
  <c r="Q57" i="5"/>
  <c r="G51" i="5"/>
  <c r="M57" i="5"/>
  <c r="Q51" i="5"/>
  <c r="Q55" i="5"/>
  <c r="G52" i="5"/>
  <c r="G56" i="5"/>
  <c r="M50" i="5"/>
  <c r="M54" i="5"/>
  <c r="M58" i="5"/>
  <c r="Q52" i="5"/>
  <c r="Q56" i="5"/>
  <c r="G55" i="5"/>
  <c r="M53" i="5"/>
  <c r="V50" i="5" l="1"/>
  <c r="V51" i="5"/>
  <c r="V52" i="5"/>
  <c r="V53" i="5"/>
  <c r="V54" i="5"/>
  <c r="V55" i="5"/>
  <c r="V56" i="5"/>
  <c r="V57" i="5"/>
  <c r="V58" i="5"/>
  <c r="V60" i="5" l="1"/>
  <c r="V59" i="5"/>
  <c r="W59" i="5" s="1"/>
  <c r="B60" i="5"/>
  <c r="B59" i="5"/>
  <c r="C58" i="5" s="1"/>
  <c r="X50" i="5"/>
  <c r="X51" i="5"/>
  <c r="X52" i="5"/>
  <c r="X53" i="5"/>
  <c r="X54" i="5"/>
  <c r="X55" i="5"/>
  <c r="X56" i="5"/>
  <c r="X57" i="5"/>
  <c r="X58" i="5"/>
  <c r="W56" i="5" l="1"/>
  <c r="W58" i="5"/>
  <c r="W50" i="5"/>
  <c r="W52" i="5"/>
  <c r="W51" i="5"/>
  <c r="W53" i="5"/>
  <c r="W54" i="5"/>
  <c r="X60" i="5"/>
  <c r="X59" i="5"/>
  <c r="Y59" i="5" s="1"/>
  <c r="W55" i="5"/>
  <c r="W57" i="5"/>
  <c r="W60" i="5"/>
  <c r="C60" i="5"/>
  <c r="C59" i="5"/>
  <c r="C55" i="5"/>
  <c r="C50" i="5"/>
  <c r="C56" i="5"/>
  <c r="C53" i="5"/>
  <c r="C51" i="5"/>
  <c r="C57" i="5"/>
  <c r="C52" i="5"/>
  <c r="C54" i="5"/>
  <c r="Y52" i="5" l="1"/>
  <c r="Y55" i="5"/>
  <c r="Y53" i="5"/>
  <c r="Y54" i="5"/>
  <c r="Y60" i="5"/>
  <c r="Y57" i="5"/>
  <c r="Y50" i="5"/>
  <c r="Y58" i="5"/>
  <c r="Y51" i="5"/>
  <c r="Y56" i="5"/>
  <c r="Z50" i="5"/>
  <c r="Z51" i="5"/>
  <c r="Z52" i="5"/>
  <c r="Z53" i="5"/>
  <c r="Z54" i="5"/>
  <c r="Z55" i="5"/>
  <c r="Z56" i="5"/>
  <c r="Z57" i="5"/>
  <c r="Z58" i="5"/>
  <c r="Z60" i="5" l="1"/>
  <c r="Z59" i="5"/>
  <c r="AA59" i="5" s="1"/>
  <c r="AA56" i="5" l="1"/>
  <c r="AA57" i="5"/>
  <c r="AA60" i="5"/>
  <c r="AA52" i="5"/>
  <c r="AA50" i="5"/>
  <c r="AA58" i="5"/>
  <c r="AA51" i="5"/>
  <c r="AA53" i="5"/>
  <c r="AA54" i="5"/>
  <c r="AA55" i="5"/>
</calcChain>
</file>

<file path=xl/sharedStrings.xml><?xml version="1.0" encoding="utf-8"?>
<sst xmlns="http://schemas.openxmlformats.org/spreadsheetml/2006/main" count="2906" uniqueCount="949">
  <si>
    <t>Northern Ireland</t>
  </si>
  <si>
    <t xml:space="preserve">System Generation </t>
  </si>
  <si>
    <t>Min (MW)</t>
  </si>
  <si>
    <t>Avg (MW)</t>
  </si>
  <si>
    <t>Max (MW)</t>
  </si>
  <si>
    <t>Total (GWh)</t>
  </si>
  <si>
    <t>System Demand</t>
  </si>
  <si>
    <t xml:space="preserve">Wind Generation </t>
  </si>
  <si>
    <t>Wind Penetration 
(% of Demand)</t>
  </si>
  <si>
    <t>Min (%)</t>
  </si>
  <si>
    <t>Avg (%)</t>
  </si>
  <si>
    <t>Max (%)</t>
  </si>
  <si>
    <t>% of Month with Wind Between 25% and 50%</t>
  </si>
  <si>
    <t>Ireland</t>
  </si>
  <si>
    <t>All Island</t>
  </si>
  <si>
    <t>% of Month with SNSP Less than 25%</t>
  </si>
  <si>
    <t>% of Month with SNSP Between 25% and 50%</t>
  </si>
  <si>
    <t>% of Month with SNSP Higher than 50%</t>
  </si>
  <si>
    <t>SNSP</t>
  </si>
  <si>
    <t>Percentages (%)</t>
  </si>
  <si>
    <t>Ireland Electricity Fuel Mix</t>
  </si>
  <si>
    <t>Coal</t>
  </si>
  <si>
    <t>Peat</t>
  </si>
  <si>
    <t>Oil:</t>
  </si>
  <si>
    <t>Gas Oil</t>
  </si>
  <si>
    <t>Fuel Oil</t>
  </si>
  <si>
    <t>Refinery Gas</t>
  </si>
  <si>
    <t>LPG</t>
  </si>
  <si>
    <t>Natural Gas</t>
  </si>
  <si>
    <t>Renewables:</t>
  </si>
  <si>
    <t>Hydro</t>
  </si>
  <si>
    <t>Wind</t>
  </si>
  <si>
    <t>Other Renewables</t>
  </si>
  <si>
    <t>Non-Renewable Waste</t>
  </si>
  <si>
    <t>Net Imports</t>
  </si>
  <si>
    <t>Total</t>
  </si>
  <si>
    <t>Volumes (GWh)</t>
  </si>
  <si>
    <t>Total Demand</t>
  </si>
  <si>
    <t xml:space="preserve">Notes: </t>
  </si>
  <si>
    <t xml:space="preserve">"Other Renewable" energy source include renewable CHP, bio energy, solar and ocean energy. </t>
  </si>
  <si>
    <t>Oil</t>
  </si>
  <si>
    <t>Gas</t>
  </si>
  <si>
    <t>Other Renewable</t>
  </si>
  <si>
    <t>Other Non-Renewable</t>
  </si>
  <si>
    <t>GWh</t>
  </si>
  <si>
    <t>%</t>
  </si>
  <si>
    <t xml:space="preserve">These figures are comprised of EirGrid's centrally dispatched generation figures plus small scale generation data compiled by SEAI. </t>
  </si>
  <si>
    <t xml:space="preserve">SEAI may publish future updates to fuel mix figures as more data is collected throughout the year. </t>
  </si>
  <si>
    <t>Renewables</t>
  </si>
  <si>
    <t>Year</t>
  </si>
  <si>
    <t xml:space="preserve">Pumped hydro is not included in the hydro figures. It is considered storage and delayed output rather than primary production. </t>
  </si>
  <si>
    <t xml:space="preserve">The "Oil" and "Renewable" rows are subtotals of the relevant categories below them. </t>
  </si>
  <si>
    <t>2014 Total</t>
  </si>
  <si>
    <t>2015 Total</t>
  </si>
  <si>
    <t>2016 Total</t>
  </si>
  <si>
    <t>2017 Total</t>
  </si>
  <si>
    <t xml:space="preserve">Data source for Ireland's electricity fuel mix figures: Sustainable Energy Authority of Ireland (SEAI). </t>
  </si>
  <si>
    <t xml:space="preserve">Pumped hydro is not included in the hydro figures. It is considered storage or delayed output rather than primary production. </t>
  </si>
  <si>
    <t xml:space="preserve">Other Renewables include: renewable CHP, bio energy, solar and ocean energy. </t>
  </si>
  <si>
    <t>2018 Total</t>
  </si>
  <si>
    <t>Year End</t>
  </si>
  <si>
    <t xml:space="preserve">Data Sources: </t>
  </si>
  <si>
    <t>TSO</t>
  </si>
  <si>
    <t>DSO</t>
  </si>
  <si>
    <t xml:space="preserve">All figures represent net exported energy. </t>
  </si>
  <si>
    <t xml:space="preserve">Negative net imports indicate net exported energy. </t>
  </si>
  <si>
    <t xml:space="preserve">Other Non-Renewables include: non-renewable waste energy. </t>
  </si>
  <si>
    <t xml:space="preserve">Other Non-Renewables include: DSO CHP and Diesel. </t>
  </si>
  <si>
    <t>Solar PV</t>
  </si>
  <si>
    <t>Electricity gCO2/kWh</t>
  </si>
  <si>
    <t>Electricity CO2 Emission Factors in Ireland (gCO2/kWh)</t>
  </si>
  <si>
    <t>http://www.eirgridgroup.com/customer-and-industry/general-customer-information/connected-and-contracted-generators/</t>
  </si>
  <si>
    <t xml:space="preserve">More detailed information on connected and contracted generators in Ireland and Northern Ireland is available on our website: </t>
  </si>
  <si>
    <r>
      <rPr>
        <b/>
        <sz val="11"/>
        <color rgb="FFC00000"/>
        <rFont val="Calibri"/>
        <family val="2"/>
        <scheme val="minor"/>
      </rPr>
      <t>Note:</t>
    </r>
    <r>
      <rPr>
        <sz val="11"/>
        <color theme="1"/>
        <rFont val="Calibri"/>
        <family val="2"/>
        <scheme val="minor"/>
      </rPr>
      <t xml:space="preserve"> Knockacummer windfarm (100 MW) has switched from a DSO to a TSO connection. Figures amended accordingly. </t>
    </r>
  </si>
  <si>
    <t>YYYY</t>
  </si>
  <si>
    <t>Mon</t>
  </si>
  <si>
    <t>Month</t>
  </si>
  <si>
    <t>Jan</t>
  </si>
  <si>
    <t>Feb</t>
  </si>
  <si>
    <t>Mar</t>
  </si>
  <si>
    <t>Apr</t>
  </si>
  <si>
    <t>May</t>
  </si>
  <si>
    <t>Jun</t>
  </si>
  <si>
    <t>Jul</t>
  </si>
  <si>
    <t>Aug</t>
  </si>
  <si>
    <t>Sep</t>
  </si>
  <si>
    <t>Oct</t>
  </si>
  <si>
    <t>Nov</t>
  </si>
  <si>
    <t>Dec</t>
  </si>
  <si>
    <t>Maximum Wind Penetration as % of Demand</t>
  </si>
  <si>
    <t>Percentage of Year with Wind at 50% of Demand or Higher</t>
  </si>
  <si>
    <t>Total Wind Generation GWh</t>
  </si>
  <si>
    <t>Maximum Wind Generation Level MW</t>
  </si>
  <si>
    <t>Installed Wind Capacity MW</t>
  </si>
  <si>
    <t>Percentage of Year with SNSP at 50% or Higher</t>
  </si>
  <si>
    <t>Total System Demand GWh</t>
  </si>
  <si>
    <t>System Peak Demand Level MW</t>
  </si>
  <si>
    <t>Note: NI and IE peak demand levels may not occur simultaneously</t>
  </si>
  <si>
    <t>Wind Installed Capacities (MW)</t>
  </si>
  <si>
    <t>Renewable Electricity as % of Demand</t>
  </si>
  <si>
    <t xml:space="preserve">SEAI's figures are comprised of EirGrid's centrally dispatched generation figures plus small scale generation data compiled by SEAI. </t>
  </si>
  <si>
    <t xml:space="preserve">Other Renewables include: Biomass, Biogas, LFG, Solar, Renewable CHP, Small Scale Wind and Hydro. </t>
  </si>
  <si>
    <t>2019 Total</t>
  </si>
  <si>
    <t/>
  </si>
  <si>
    <r>
      <rPr>
        <b/>
        <sz val="11"/>
        <color rgb="FFC00000"/>
        <rFont val="Calibri"/>
        <family val="2"/>
        <scheme val="minor"/>
      </rPr>
      <t>Note:</t>
    </r>
    <r>
      <rPr>
        <sz val="11"/>
        <color theme="1"/>
        <rFont val="Calibri"/>
        <family val="2"/>
        <scheme val="minor"/>
      </rPr>
      <t xml:space="preserve"> The figures are updated with the best information available at the time of publication. </t>
    </r>
  </si>
  <si>
    <t xml:space="preserve">These Figures may be revised in the future based on the latest updates received from our different sources. </t>
  </si>
  <si>
    <t>No</t>
  </si>
  <si>
    <t>Type</t>
  </si>
  <si>
    <t>Category</t>
  </si>
  <si>
    <t>Gate</t>
  </si>
  <si>
    <t>Ref. 
Code</t>
  </si>
  <si>
    <t>Generator</t>
  </si>
  <si>
    <t>Phase</t>
  </si>
  <si>
    <t>Connection 
Full / Partial</t>
  </si>
  <si>
    <t>Maximum Export Capacity 
(MW)</t>
  </si>
  <si>
    <t>Installed 
Capacity 
(MW)</t>
  </si>
  <si>
    <t>Full / Latest Connection
Date</t>
  </si>
  <si>
    <t>Notes</t>
  </si>
  <si>
    <t>County</t>
  </si>
  <si>
    <t>No of Turbines</t>
  </si>
  <si>
    <t>Controllable</t>
  </si>
  <si>
    <t>PG</t>
  </si>
  <si>
    <t>Ardnacrusha</t>
  </si>
  <si>
    <t>Full</t>
  </si>
  <si>
    <t>Clare</t>
  </si>
  <si>
    <t>Donegal</t>
  </si>
  <si>
    <t>Cork</t>
  </si>
  <si>
    <t>Onshore</t>
  </si>
  <si>
    <t>P25</t>
  </si>
  <si>
    <t>Golagh</t>
  </si>
  <si>
    <t>N</t>
  </si>
  <si>
    <t>P38A</t>
  </si>
  <si>
    <t>Kingsmountain</t>
  </si>
  <si>
    <t>Sligo</t>
  </si>
  <si>
    <t>P38BDF</t>
  </si>
  <si>
    <t>Meentycat</t>
  </si>
  <si>
    <t>Y</t>
  </si>
  <si>
    <t>TG13</t>
  </si>
  <si>
    <t>Ballywater</t>
  </si>
  <si>
    <t>Wexford</t>
  </si>
  <si>
    <t>TG07</t>
  </si>
  <si>
    <t>Booltiagh</t>
  </si>
  <si>
    <t>P33</t>
  </si>
  <si>
    <t xml:space="preserve">Derrybrien </t>
  </si>
  <si>
    <t>Gort</t>
  </si>
  <si>
    <t>Galway</t>
  </si>
  <si>
    <t>TG11</t>
  </si>
  <si>
    <t>Coomagearlahy</t>
  </si>
  <si>
    <t>Kerry</t>
  </si>
  <si>
    <t>TG47</t>
  </si>
  <si>
    <t>Midas</t>
  </si>
  <si>
    <t>Glanlee 1</t>
  </si>
  <si>
    <t>TG35</t>
  </si>
  <si>
    <t>TG06</t>
  </si>
  <si>
    <t>Mountain Lodge</t>
  </si>
  <si>
    <t>Cavan</t>
  </si>
  <si>
    <t>TG12</t>
  </si>
  <si>
    <t>Pallas</t>
  </si>
  <si>
    <t>Clahane 1</t>
  </si>
  <si>
    <t>TG18</t>
  </si>
  <si>
    <t>Coomacheo</t>
  </si>
  <si>
    <t>TG50</t>
  </si>
  <si>
    <t>TG52</t>
  </si>
  <si>
    <t>TG54</t>
  </si>
  <si>
    <t>DG187</t>
  </si>
  <si>
    <t>TG55</t>
  </si>
  <si>
    <t>Lisheen</t>
  </si>
  <si>
    <t>Tipperary</t>
  </si>
  <si>
    <t>TG65</t>
  </si>
  <si>
    <t>P38-1</t>
  </si>
  <si>
    <t>Bindoo</t>
  </si>
  <si>
    <t>1a</t>
  </si>
  <si>
    <t>Ratrussan</t>
  </si>
  <si>
    <t>TG29</t>
  </si>
  <si>
    <t>Boggeragh</t>
  </si>
  <si>
    <t>DG141</t>
  </si>
  <si>
    <t>Dromada</t>
  </si>
  <si>
    <t>Limerick</t>
  </si>
  <si>
    <t>TG23a</t>
  </si>
  <si>
    <t>Garvagh</t>
  </si>
  <si>
    <t>Glebe</t>
  </si>
  <si>
    <t>Leitrim</t>
  </si>
  <si>
    <t>TG23c</t>
  </si>
  <si>
    <t>1c</t>
  </si>
  <si>
    <t>Tullynahaw</t>
  </si>
  <si>
    <t>Roscommon</t>
  </si>
  <si>
    <t>TG40</t>
  </si>
  <si>
    <t>DG88</t>
  </si>
  <si>
    <t>Castledockrell</t>
  </si>
  <si>
    <t>DG172</t>
  </si>
  <si>
    <t>DG189</t>
  </si>
  <si>
    <t>DG201</t>
  </si>
  <si>
    <t>TG55a</t>
  </si>
  <si>
    <t xml:space="preserve">Lisheen </t>
  </si>
  <si>
    <t>TG38</t>
  </si>
  <si>
    <t>Booltiagh 2 &amp; 3 (TG38 &amp; TG39)</t>
  </si>
  <si>
    <t>TG22a</t>
  </si>
  <si>
    <t>Athea</t>
  </si>
  <si>
    <t>TG24</t>
  </si>
  <si>
    <t>Knockacummer</t>
  </si>
  <si>
    <t>Glentanemacelligot 1 
Switched connection from 
DSO to TSO in Nov-2018</t>
  </si>
  <si>
    <t>TG66</t>
  </si>
  <si>
    <t>Mountlucas</t>
  </si>
  <si>
    <t>Offaly</t>
  </si>
  <si>
    <t>TG69</t>
  </si>
  <si>
    <t>Kill Hill</t>
  </si>
  <si>
    <t>DG135</t>
  </si>
  <si>
    <t>Woodhouse</t>
  </si>
  <si>
    <t>Waterford</t>
  </si>
  <si>
    <t>DG50</t>
  </si>
  <si>
    <t>Cloghboola</t>
  </si>
  <si>
    <t>Knocknagashel</t>
  </si>
  <si>
    <t>TG102</t>
  </si>
  <si>
    <t>Knockduff + Killavoy 1 (DG200)</t>
  </si>
  <si>
    <t>DG308</t>
  </si>
  <si>
    <t>Mulreavy</t>
  </si>
  <si>
    <t>Meenadreen South 2</t>
  </si>
  <si>
    <t>TG94</t>
  </si>
  <si>
    <t>Sliabh Bawn</t>
  </si>
  <si>
    <t>TG51</t>
  </si>
  <si>
    <t>Mulreavy 1 (82MW)(TG51) + Croaghnameal 1 (4.25MW)(DG198) + Meenadreen South 1 (3.6MW)(DG65)</t>
  </si>
  <si>
    <t>DG92</t>
  </si>
  <si>
    <t>Uggool</t>
  </si>
  <si>
    <t>TG15</t>
  </si>
  <si>
    <t>Moneypoint</t>
  </si>
  <si>
    <t>TG58</t>
  </si>
  <si>
    <t>Seecon</t>
  </si>
  <si>
    <t>DG49</t>
  </si>
  <si>
    <t>Cordal</t>
  </si>
  <si>
    <t>DG272</t>
  </si>
  <si>
    <t>Merged with Cordal 3</t>
  </si>
  <si>
    <t>TG83</t>
  </si>
  <si>
    <t>Clahane</t>
  </si>
  <si>
    <t>N/A</t>
  </si>
  <si>
    <t>TG256</t>
  </si>
  <si>
    <t>Kelwin</t>
  </si>
  <si>
    <t xml:space="preserve">Hybrid: 37.05 MW Wind 
(including 2.6MW batteries) 
+ 2 MW Diesel </t>
  </si>
  <si>
    <t>TG49</t>
  </si>
  <si>
    <t>Knockalassa</t>
  </si>
  <si>
    <t>DG73</t>
  </si>
  <si>
    <t>Boolinrudda</t>
  </si>
  <si>
    <t>DG191</t>
  </si>
  <si>
    <t>Knockalough</t>
  </si>
  <si>
    <t xml:space="preserve">More information on connected generators in Ireland can be found online: </t>
  </si>
  <si>
    <t>Reference</t>
  </si>
  <si>
    <t>DSO Windfarm</t>
  </si>
  <si>
    <t>MEC (MW)</t>
  </si>
  <si>
    <t>110kV Station</t>
  </si>
  <si>
    <t>No of 
Turbines</t>
  </si>
  <si>
    <t>Offer Type</t>
  </si>
  <si>
    <t>Status</t>
  </si>
  <si>
    <t>Estimated 
Connection Date</t>
  </si>
  <si>
    <t>DG405a</t>
  </si>
  <si>
    <t>Cappawhite A Wind Farm (Gate 3)</t>
  </si>
  <si>
    <t>Cauteen</t>
  </si>
  <si>
    <t>Gate 3</t>
  </si>
  <si>
    <t>Energised</t>
  </si>
  <si>
    <t>DG82</t>
  </si>
  <si>
    <t>Knocknagoum (1)</t>
  </si>
  <si>
    <t>Reamore</t>
  </si>
  <si>
    <t>11, 5, 5, 4</t>
  </si>
  <si>
    <t>Gate 2</t>
  </si>
  <si>
    <t>DG94</t>
  </si>
  <si>
    <t>Leitir Guingaid Wind Farm</t>
  </si>
  <si>
    <t>Salthill</t>
  </si>
  <si>
    <t>4, 6,  7</t>
  </si>
  <si>
    <t>TG84</t>
  </si>
  <si>
    <t>Bruckana</t>
  </si>
  <si>
    <t>DG90</t>
  </si>
  <si>
    <t>Garracummer Wind Farm</t>
  </si>
  <si>
    <t>Connected</t>
  </si>
  <si>
    <t>TG45</t>
  </si>
  <si>
    <t>Raheenleagh (1)</t>
  </si>
  <si>
    <t>Arklow</t>
  </si>
  <si>
    <t>DG71</t>
  </si>
  <si>
    <t>Scartaglen Wind Farm</t>
  </si>
  <si>
    <t>10+5</t>
  </si>
  <si>
    <t>DG159</t>
  </si>
  <si>
    <t>Carrowleagh Wind Farm (1)</t>
  </si>
  <si>
    <t>Glenree</t>
  </si>
  <si>
    <t>TG31</t>
  </si>
  <si>
    <t>Castlepook (1)</t>
  </si>
  <si>
    <t>Charleville</t>
  </si>
  <si>
    <t>DG181</t>
  </si>
  <si>
    <t>Glencarbry Wind Farm</t>
  </si>
  <si>
    <t>DG68</t>
  </si>
  <si>
    <t>Glenough Wind Farm</t>
  </si>
  <si>
    <t>10 + 4</t>
  </si>
  <si>
    <t>DG136b</t>
  </si>
  <si>
    <t>Monaincha Bog Wind Farm (Gate 3)</t>
  </si>
  <si>
    <t>Ikerrin</t>
  </si>
  <si>
    <t>DG134</t>
  </si>
  <si>
    <t>Barranafaddock Wind Farm</t>
  </si>
  <si>
    <t>Barrymore</t>
  </si>
  <si>
    <t>DG909</t>
  </si>
  <si>
    <t>Sorne Hill Wind Farm</t>
  </si>
  <si>
    <t>SORNE HILL</t>
  </si>
  <si>
    <t>Pre-Gate</t>
  </si>
  <si>
    <t>DG26</t>
  </si>
  <si>
    <t>Taurbeg Wind Farm</t>
  </si>
  <si>
    <t>Glenlara</t>
  </si>
  <si>
    <t>PMOD</t>
  </si>
  <si>
    <t>DG934</t>
  </si>
  <si>
    <t>Arklow Bank Wind Farm (1)</t>
  </si>
  <si>
    <t>DG58</t>
  </si>
  <si>
    <t>Bawnmore (Burren/Carraignimma)</t>
  </si>
  <si>
    <t>Macroom</t>
  </si>
  <si>
    <t>6+5</t>
  </si>
  <si>
    <t>DG35</t>
  </si>
  <si>
    <t>Knockawarriga Wind Farm</t>
  </si>
  <si>
    <t>Trien</t>
  </si>
  <si>
    <t>Gate 1</t>
  </si>
  <si>
    <t>DG1049</t>
  </si>
  <si>
    <t>Carrickallen Wind Farm</t>
  </si>
  <si>
    <t>Shankill</t>
  </si>
  <si>
    <t>DG69</t>
  </si>
  <si>
    <t>Gortahile Wind Farm</t>
  </si>
  <si>
    <t>Carlow</t>
  </si>
  <si>
    <t>DG08</t>
  </si>
  <si>
    <t>Richfield Wind Farm</t>
  </si>
  <si>
    <t>DG152</t>
  </si>
  <si>
    <t>Glanaruddery 1 (formerly Dromadda More Wind Farm)</t>
  </si>
  <si>
    <t>DG19</t>
  </si>
  <si>
    <t>Carraigcannon Wind Farm</t>
  </si>
  <si>
    <t>BOGGERAGH</t>
  </si>
  <si>
    <t>DG14</t>
  </si>
  <si>
    <t>Ballybane (Glanta Commons) Wind Farm</t>
  </si>
  <si>
    <t>Ballylickey</t>
  </si>
  <si>
    <t>DG927</t>
  </si>
  <si>
    <t>Raheen Barr Wind Farm</t>
  </si>
  <si>
    <t>Castlebar</t>
  </si>
  <si>
    <t>DG122</t>
  </si>
  <si>
    <t>Coollegrean Wind Farm</t>
  </si>
  <si>
    <t>DG224</t>
  </si>
  <si>
    <t>Knocknatallig Wind Farm (formerly Buttevant Wind Farm)</t>
  </si>
  <si>
    <t>DG165</t>
  </si>
  <si>
    <t>Leanamore Wind Farm (Tarbert Wind Farm)</t>
  </si>
  <si>
    <t>Kilpaddoge</t>
  </si>
  <si>
    <t>TG197</t>
  </si>
  <si>
    <t>Acres Wind Farm</t>
  </si>
  <si>
    <t>Cathaleens Fall</t>
  </si>
  <si>
    <t>6+1(+1)</t>
  </si>
  <si>
    <t>DG03</t>
  </si>
  <si>
    <t>Tournafulla (2) Wind Farm</t>
  </si>
  <si>
    <t>DG75</t>
  </si>
  <si>
    <t>Killaveenoge Windfarm (Derryvacorneen merge with Barrboy Windfarm)</t>
  </si>
  <si>
    <t>Dunmanway</t>
  </si>
  <si>
    <t>6 off</t>
  </si>
  <si>
    <t>DG79</t>
  </si>
  <si>
    <t>Dromdeeveen Wind Farm (2)</t>
  </si>
  <si>
    <t>DG911</t>
  </si>
  <si>
    <t>DG404a</t>
  </si>
  <si>
    <t>Grove Hill Windfarm            (formally Tullynageer WF)</t>
  </si>
  <si>
    <t>Dundalk</t>
  </si>
  <si>
    <t>DG25</t>
  </si>
  <si>
    <t>Muingnaminnane Wind Farm</t>
  </si>
  <si>
    <t>14 + 4</t>
  </si>
  <si>
    <t>DG42a</t>
  </si>
  <si>
    <t>Cark</t>
  </si>
  <si>
    <t>Letterkenny</t>
  </si>
  <si>
    <t>DG78</t>
  </si>
  <si>
    <t>Grouse Lodge Wind Farm</t>
  </si>
  <si>
    <t>Rathkeale</t>
  </si>
  <si>
    <t>DG941</t>
  </si>
  <si>
    <t>Tursillagh Wind Farm</t>
  </si>
  <si>
    <t>Tralee</t>
  </si>
  <si>
    <t>DG984</t>
  </si>
  <si>
    <t>Ballincollig Hill Wind Farm (Lee Strand)</t>
  </si>
  <si>
    <t>DG185</t>
  </si>
  <si>
    <t>Gibbet Hill Wind Farm</t>
  </si>
  <si>
    <t>Crory</t>
  </si>
  <si>
    <t>DG30A</t>
  </si>
  <si>
    <t>Ballycadden Wind Farm (1)</t>
  </si>
  <si>
    <t>DG907</t>
  </si>
  <si>
    <t xml:space="preserve">Beam Hill Wind Farm </t>
  </si>
  <si>
    <t>Trillick</t>
  </si>
  <si>
    <t>DG131</t>
  </si>
  <si>
    <t>Ballybay Wind Farm (Tullaroan)</t>
  </si>
  <si>
    <t>Thurles</t>
  </si>
  <si>
    <t>DG311</t>
  </si>
  <si>
    <t>Tullabrack Wind farm</t>
  </si>
  <si>
    <t>Tullabrack</t>
  </si>
  <si>
    <t>TG41</t>
  </si>
  <si>
    <t>Cappawhite B Wind Farm (Cappagh White)</t>
  </si>
  <si>
    <t>DG940</t>
  </si>
  <si>
    <t>Moanmore Wind Farm</t>
  </si>
  <si>
    <t>DG151</t>
  </si>
  <si>
    <t>Cloghaneleskirt Wind Farm</t>
  </si>
  <si>
    <t>DG17</t>
  </si>
  <si>
    <t>Rathcahill West Wind Farm</t>
  </si>
  <si>
    <t>DG321</t>
  </si>
  <si>
    <t>Glanaruddery 2 (formerly Dromadda More 2)</t>
  </si>
  <si>
    <t>DG406</t>
  </si>
  <si>
    <t>Tullynamoyle Wind Farm 3 (Formerly Geevagh 2)</t>
  </si>
  <si>
    <t>Corderry</t>
  </si>
  <si>
    <t>DG38</t>
  </si>
  <si>
    <t>Meenachullalan Wind Farm</t>
  </si>
  <si>
    <t>Binbane</t>
  </si>
  <si>
    <t>DG919</t>
  </si>
  <si>
    <t>Carnsore Wind Farm</t>
  </si>
  <si>
    <t>DG963</t>
  </si>
  <si>
    <t>Culliagh Wind Farm (Meenbog)</t>
  </si>
  <si>
    <t>DG222</t>
  </si>
  <si>
    <t>Ballybane 2A (Glanta Commons) Wind Farm</t>
  </si>
  <si>
    <t>DG213</t>
  </si>
  <si>
    <t>An Cnoc</t>
  </si>
  <si>
    <t>DG938</t>
  </si>
  <si>
    <t>Gartnaneane (1) Wind Farm</t>
  </si>
  <si>
    <t>Meath Hill</t>
  </si>
  <si>
    <t>Dromdeeveen Wind Farm (1)</t>
  </si>
  <si>
    <t>DG1076</t>
  </si>
  <si>
    <t>Tullynamoyle 2 Wind Farm</t>
  </si>
  <si>
    <t>CORDERRY</t>
  </si>
  <si>
    <t>DG85</t>
  </si>
  <si>
    <t>Caherdowney Wind Farm</t>
  </si>
  <si>
    <t>Garrow</t>
  </si>
  <si>
    <t>DG217</t>
  </si>
  <si>
    <t>Glantaunyalkeen Windfarm</t>
  </si>
  <si>
    <t>DG173</t>
  </si>
  <si>
    <t>Drumlough Hill (2) (Lough Doo)</t>
  </si>
  <si>
    <t>TG93B</t>
  </si>
  <si>
    <t>Meenwaun Wind Farm</t>
  </si>
  <si>
    <t>Dallow</t>
  </si>
  <si>
    <t>DG43</t>
  </si>
  <si>
    <t>Corkermore Wind Farm Phase 1</t>
  </si>
  <si>
    <t>DG306</t>
  </si>
  <si>
    <t>Ballycadden Wind Farm (2)</t>
  </si>
  <si>
    <t>DG157</t>
  </si>
  <si>
    <t>Foyle Wind Farm (prev Holmes Hill)</t>
  </si>
  <si>
    <t>DG947</t>
  </si>
  <si>
    <t>Gneeves Wind Farm</t>
  </si>
  <si>
    <t>Knockearagh</t>
  </si>
  <si>
    <t>DG285</t>
  </si>
  <si>
    <t>Lisdowney Wind Farm</t>
  </si>
  <si>
    <t>PORTLAOISE 110KV</t>
  </si>
  <si>
    <t>DG60</t>
  </si>
  <si>
    <t>Flughland</t>
  </si>
  <si>
    <t>DG194</t>
  </si>
  <si>
    <t>Hollyford(Holyford) Wind Farm</t>
  </si>
  <si>
    <t>DG214</t>
  </si>
  <si>
    <t xml:space="preserve">Tullynamoyle </t>
  </si>
  <si>
    <t>DG118</t>
  </si>
  <si>
    <t>Knockaneden Wind Farm</t>
  </si>
  <si>
    <t>Oughtragh</t>
  </si>
  <si>
    <t>3+1</t>
  </si>
  <si>
    <t>DG265</t>
  </si>
  <si>
    <t>Teevurcher Wind Farm</t>
  </si>
  <si>
    <t>DG133</t>
  </si>
  <si>
    <t>Garranereagh Wind Farm</t>
  </si>
  <si>
    <t>Bandon</t>
  </si>
  <si>
    <t>DG47</t>
  </si>
  <si>
    <t>DG05</t>
  </si>
  <si>
    <t>Kealkil Wind Farm</t>
  </si>
  <si>
    <t>DG48</t>
  </si>
  <si>
    <t>Ballybane 2 (Glanta Commons) Wind Farm</t>
  </si>
  <si>
    <t>DG408</t>
  </si>
  <si>
    <t>Ballymartin (2) - Smithstown</t>
  </si>
  <si>
    <t>DG121</t>
  </si>
  <si>
    <t>Killaveenoge Windfarm - (Derryvacorneen merge with Barrboy)</t>
  </si>
  <si>
    <t>DG945</t>
  </si>
  <si>
    <t>Altagowlan Wind Farm</t>
  </si>
  <si>
    <t>DG87</t>
  </si>
  <si>
    <t>Carrickeeny Wind Farm</t>
  </si>
  <si>
    <t>DG933</t>
  </si>
  <si>
    <t>Sonnagh Old Phase 1</t>
  </si>
  <si>
    <t>Somerset</t>
  </si>
  <si>
    <t>DG46</t>
  </si>
  <si>
    <t>Loughderryduff Wind Farm</t>
  </si>
  <si>
    <t>DG18</t>
  </si>
  <si>
    <t>Tournafulla Wind Farm (1)</t>
  </si>
  <si>
    <t>DG36</t>
  </si>
  <si>
    <t>Mullananalt Wind Farm</t>
  </si>
  <si>
    <t>DG912</t>
  </si>
  <si>
    <t>Knockastanna Wind Farm</t>
  </si>
  <si>
    <t>DG59</t>
  </si>
  <si>
    <t>Sorne Hill (2)</t>
  </si>
  <si>
    <t>DG284</t>
  </si>
  <si>
    <t>Meenaward Wind Farm (Formerly Beam Hill 2)</t>
  </si>
  <si>
    <t>DG921</t>
  </si>
  <si>
    <t>Black Banks (2)</t>
  </si>
  <si>
    <t>DG941a</t>
  </si>
  <si>
    <t>Tursillagh (2) Wind Farm</t>
  </si>
  <si>
    <t>DG34</t>
  </si>
  <si>
    <t>Richfield Wind Farm (2)</t>
  </si>
  <si>
    <t>DG955</t>
  </si>
  <si>
    <t>Bellacorrick Wind Farm</t>
  </si>
  <si>
    <t>Bellacorick</t>
  </si>
  <si>
    <t>DG101</t>
  </si>
  <si>
    <t>Faughary Wind Farm</t>
  </si>
  <si>
    <t>DG130</t>
  </si>
  <si>
    <t>Ballymartin (1) (Smithstown)</t>
  </si>
  <si>
    <t>DG52</t>
  </si>
  <si>
    <t>Lackan Wind Farm</t>
  </si>
  <si>
    <t>Moy</t>
  </si>
  <si>
    <t>DG44</t>
  </si>
  <si>
    <t>Killin Hill Wind Farm</t>
  </si>
  <si>
    <t>DG939</t>
  </si>
  <si>
    <t>Coomatallin Wind Farm</t>
  </si>
  <si>
    <t>DG973</t>
  </si>
  <si>
    <t>Milane Hill Wind Farm</t>
  </si>
  <si>
    <t>DG971</t>
  </si>
  <si>
    <t>Largan Hill</t>
  </si>
  <si>
    <t>Tonroe</t>
  </si>
  <si>
    <t>DG918</t>
  </si>
  <si>
    <t>Mount Eagle Wind Farm</t>
  </si>
  <si>
    <t>DG962</t>
  </si>
  <si>
    <t>Crockahenny</t>
  </si>
  <si>
    <t>DG37</t>
  </si>
  <si>
    <t>Knocknalour Wind Farm (1)</t>
  </si>
  <si>
    <t>DG970</t>
  </si>
  <si>
    <t>Kilronan</t>
  </si>
  <si>
    <t>Arigna</t>
  </si>
  <si>
    <t>DG190</t>
  </si>
  <si>
    <t>Ballycurreen Wind Farm</t>
  </si>
  <si>
    <t>Dungarvan</t>
  </si>
  <si>
    <t>DG45</t>
  </si>
  <si>
    <t>Cronelea Wind Farm</t>
  </si>
  <si>
    <t>DG39</t>
  </si>
  <si>
    <t>Lurganboy Wind Farm</t>
  </si>
  <si>
    <t>DG113</t>
  </si>
  <si>
    <t>Carrons (A&amp;B) Wind Farm</t>
  </si>
  <si>
    <t>2 + 1</t>
  </si>
  <si>
    <t>DG942</t>
  </si>
  <si>
    <t>Greenoge Wind Farm</t>
  </si>
  <si>
    <t>Crane</t>
  </si>
  <si>
    <t>DG174</t>
  </si>
  <si>
    <t>Clydaghroe Wind Farm</t>
  </si>
  <si>
    <t>DG974</t>
  </si>
  <si>
    <t>Mount Cronalaght</t>
  </si>
  <si>
    <t>DG40</t>
  </si>
  <si>
    <t>Geevagh Wind Farm</t>
  </si>
  <si>
    <t>DG920</t>
  </si>
  <si>
    <t>Drumlough Hill Wind Farm</t>
  </si>
  <si>
    <t>DG961</t>
  </si>
  <si>
    <t>Corrie Mt.</t>
  </si>
  <si>
    <t>DG303</t>
  </si>
  <si>
    <t>Kilberehert Wind Farm</t>
  </si>
  <si>
    <t>DG93</t>
  </si>
  <si>
    <t>Kilmeedy Wind Farm</t>
  </si>
  <si>
    <t>DG162</t>
  </si>
  <si>
    <t>Lenanavea (Burren) Wind Farm</t>
  </si>
  <si>
    <t>DG964</t>
  </si>
  <si>
    <t>Currabwee Wind Farm</t>
  </si>
  <si>
    <t>DG233</t>
  </si>
  <si>
    <t>Ballagh Wind Farm</t>
  </si>
  <si>
    <t>DG128</t>
  </si>
  <si>
    <t>Carrownaweelaun Wind Farm</t>
  </si>
  <si>
    <t>DG102</t>
  </si>
  <si>
    <t>Skrine Wind Farm</t>
  </si>
  <si>
    <t>Lanesborough</t>
  </si>
  <si>
    <t>DG53</t>
  </si>
  <si>
    <t>Seltanaveeny Wind Farm</t>
  </si>
  <si>
    <t>DG54</t>
  </si>
  <si>
    <t>Reenascreena Wind Farm</t>
  </si>
  <si>
    <t>DG905</t>
  </si>
  <si>
    <t>Gartnaneane II Wind Farm</t>
  </si>
  <si>
    <t>DG219</t>
  </si>
  <si>
    <t>Curraghderrig</t>
  </si>
  <si>
    <t>DG63</t>
  </si>
  <si>
    <t>Cronelea Wind Farm (2)</t>
  </si>
  <si>
    <t>DG16</t>
  </si>
  <si>
    <t>Kilvinane Wind Farm</t>
  </si>
  <si>
    <t>DG226</t>
  </si>
  <si>
    <t>WEDcross Wind Farm</t>
  </si>
  <si>
    <t>DG115</t>
  </si>
  <si>
    <t>Rathnacally Wind Farm</t>
  </si>
  <si>
    <t>DG222A</t>
  </si>
  <si>
    <t>Ballybane 3 (Glanta Commons) Wind Farm</t>
  </si>
  <si>
    <t>DG1035</t>
  </si>
  <si>
    <t>Gortnacloghy Wind Farm</t>
  </si>
  <si>
    <t>DG67</t>
  </si>
  <si>
    <t>Rahora Wind Farm</t>
  </si>
  <si>
    <t>DG12a</t>
  </si>
  <si>
    <t>Skehanagh Wind Farm</t>
  </si>
  <si>
    <t>DG21</t>
  </si>
  <si>
    <t>Lahanaght Hill Wind Farm</t>
  </si>
  <si>
    <t>DG139</t>
  </si>
  <si>
    <t>Cloonlusk Wind Farm</t>
  </si>
  <si>
    <t>Cloon</t>
  </si>
  <si>
    <t>DG66</t>
  </si>
  <si>
    <t>Leabeg Wind Farm</t>
  </si>
  <si>
    <t>DG99</t>
  </si>
  <si>
    <t>Meenkeeragh Wind Farm</t>
  </si>
  <si>
    <t>DG125</t>
  </si>
  <si>
    <t>Ballynancoran Wind Farm</t>
  </si>
  <si>
    <t>DG106</t>
  </si>
  <si>
    <t>Ballyduff Wind Farm</t>
  </si>
  <si>
    <t>DG195</t>
  </si>
  <si>
    <t>Cooly Wind Farm</t>
  </si>
  <si>
    <t>DG946</t>
  </si>
  <si>
    <t>Moneenatieve Wind Farm (1)</t>
  </si>
  <si>
    <t>DG954</t>
  </si>
  <si>
    <t>Beenageeha Wind Farm</t>
  </si>
  <si>
    <t>DG307</t>
  </si>
  <si>
    <t>DG184</t>
  </si>
  <si>
    <t>Templederry Wind Farm</t>
  </si>
  <si>
    <t>NENAGH</t>
  </si>
  <si>
    <t>DG261</t>
  </si>
  <si>
    <t>Scartaglen 2 Wind Farm</t>
  </si>
  <si>
    <t>Ballaman (Kennystown) Wind Farm</t>
  </si>
  <si>
    <t>DG103</t>
  </si>
  <si>
    <t>Roosky Wind Farm</t>
  </si>
  <si>
    <t>DG931</t>
  </si>
  <si>
    <t>Cuillalea Wind Farm</t>
  </si>
  <si>
    <t>DG55</t>
  </si>
  <si>
    <t>Meenanilta (3)</t>
  </si>
  <si>
    <t>DG908</t>
  </si>
  <si>
    <t>Carrane Hill Wind Farm</t>
  </si>
  <si>
    <t>DG136a</t>
  </si>
  <si>
    <t>Monaincha Bog Wind Farm (Gate 2)</t>
  </si>
  <si>
    <t>DG924</t>
  </si>
  <si>
    <t>Meenadreen Wind Farm</t>
  </si>
  <si>
    <t>DG921X</t>
  </si>
  <si>
    <t>Black Banks (1)</t>
  </si>
  <si>
    <t>DG960</t>
  </si>
  <si>
    <t>CORNEEN Wind Farm</t>
  </si>
  <si>
    <t>Gortawee</t>
  </si>
  <si>
    <t>DG981</t>
  </si>
  <si>
    <t>Mountain Lodge Wind Farm</t>
  </si>
  <si>
    <t>DG117</t>
  </si>
  <si>
    <t>Slievereagh Wind Farm (1)</t>
  </si>
  <si>
    <t>DG405b</t>
  </si>
  <si>
    <t>Cappawhite A Wind Farm (Gate 2)</t>
  </si>
  <si>
    <t>DG923</t>
  </si>
  <si>
    <t>Knock South Wind Farm (Inverin)</t>
  </si>
  <si>
    <t>Screeb</t>
  </si>
  <si>
    <t>DG928a</t>
  </si>
  <si>
    <t>Meenanilta Wind Farm (1)</t>
  </si>
  <si>
    <t>DG944</t>
  </si>
  <si>
    <t>Cronelea Upper Wind Farm</t>
  </si>
  <si>
    <t>DG949</t>
  </si>
  <si>
    <t>Ballinlough Wind Farm</t>
  </si>
  <si>
    <t>DG12</t>
  </si>
  <si>
    <t>Carrig Wind Farm</t>
  </si>
  <si>
    <t>DG936</t>
  </si>
  <si>
    <t>Curraghgraigue Wind Farm</t>
  </si>
  <si>
    <t>DG206</t>
  </si>
  <si>
    <t>Mace Upper Wind Farm</t>
  </si>
  <si>
    <t>Dalton</t>
  </si>
  <si>
    <t>DG61</t>
  </si>
  <si>
    <t>Killybegs Wind Farm</t>
  </si>
  <si>
    <t>DG142</t>
  </si>
  <si>
    <t>Shannagh (Kilcar)</t>
  </si>
  <si>
    <t>DG925</t>
  </si>
  <si>
    <t>Beale Hill (2)</t>
  </si>
  <si>
    <t>DG950</t>
  </si>
  <si>
    <t>Ballinveny Wind Farm</t>
  </si>
  <si>
    <t>DG864</t>
  </si>
  <si>
    <t>Grady Joinery Wind Farm</t>
  </si>
  <si>
    <t>Non GPA</t>
  </si>
  <si>
    <t>DG183</t>
  </si>
  <si>
    <t>Kilbranish Wind Farm</t>
  </si>
  <si>
    <t>DG1000</t>
  </si>
  <si>
    <t>DePuy 3MW Wind Turbine</t>
  </si>
  <si>
    <t>Barnahealy</t>
  </si>
  <si>
    <t>DG928</t>
  </si>
  <si>
    <t>Meenanilta Wind Farm (2)</t>
  </si>
  <si>
    <t>DG100</t>
  </si>
  <si>
    <t>CURRAGHGRAIGUE (2) Wind Farm</t>
  </si>
  <si>
    <t>DG241a</t>
  </si>
  <si>
    <t>Collon Wind Power Limited (Gate 3)</t>
  </si>
  <si>
    <t>Drybridge</t>
  </si>
  <si>
    <t>DG158</t>
  </si>
  <si>
    <t>Gurteen Lower Wind Farm</t>
  </si>
  <si>
    <t>DG997</t>
  </si>
  <si>
    <t>Wind Energy Project (Janssen)</t>
  </si>
  <si>
    <t>ZG937</t>
  </si>
  <si>
    <t>Anarget Wind Farm (1)</t>
  </si>
  <si>
    <t>DG283</t>
  </si>
  <si>
    <t>Knocknagoum (2)</t>
  </si>
  <si>
    <t>DG246</t>
  </si>
  <si>
    <t>Dunmore 2</t>
  </si>
  <si>
    <t>DG167</t>
  </si>
  <si>
    <t>Crocane Wind Farm</t>
  </si>
  <si>
    <t>Midleton</t>
  </si>
  <si>
    <t>DG180</t>
  </si>
  <si>
    <t>Cronelea Upper Wind Farm (2)</t>
  </si>
  <si>
    <t>DG910</t>
  </si>
  <si>
    <t>Beallough Wind Farm</t>
  </si>
  <si>
    <t>Butlerstown</t>
  </si>
  <si>
    <t>DG62</t>
  </si>
  <si>
    <t>Dunmore Wind Farm</t>
  </si>
  <si>
    <t>DG116</t>
  </si>
  <si>
    <t>Mount Eagle Wind Farm (2)</t>
  </si>
  <si>
    <t>DG409</t>
  </si>
  <si>
    <t>Beale Hill (1)</t>
  </si>
  <si>
    <t>DG117b</t>
  </si>
  <si>
    <t>Slievereagh Wind Farm (2)</t>
  </si>
  <si>
    <t>DG989</t>
  </si>
  <si>
    <t>Liffey Autoproduction Project</t>
  </si>
  <si>
    <t>DG210</t>
  </si>
  <si>
    <t>Tullynamoyle Wind Farm 3 (Carrane Hill Merged Capacity)</t>
  </si>
  <si>
    <t>DG906</t>
  </si>
  <si>
    <t>Cuillalea Wind Farm (2)</t>
  </si>
  <si>
    <t>DG222B</t>
  </si>
  <si>
    <t>Ballybane 2A (Glanta Commons) Wind Farm Extension</t>
  </si>
  <si>
    <t>DG1192</t>
  </si>
  <si>
    <t>Liffey Autoproduction Project (extension)</t>
  </si>
  <si>
    <t>DG225</t>
  </si>
  <si>
    <t>Glackmore Hill (2)</t>
  </si>
  <si>
    <t>DG110</t>
  </si>
  <si>
    <t>Beale Hill (3) Wind Farm</t>
  </si>
  <si>
    <t>DG978</t>
  </si>
  <si>
    <t>Spion Kop Wind Farm</t>
  </si>
  <si>
    <t>DG324</t>
  </si>
  <si>
    <t>Garracummer (2)</t>
  </si>
  <si>
    <t>DG166</t>
  </si>
  <si>
    <t>Pluckanes Wind Farm</t>
  </si>
  <si>
    <t>Kilbarry</t>
  </si>
  <si>
    <t>DG241b</t>
  </si>
  <si>
    <t>Collon Wind Power Limited (Gate 2)</t>
  </si>
  <si>
    <t>DG923x</t>
  </si>
  <si>
    <t>Knock South Wind Farm (2)</t>
  </si>
  <si>
    <t>DG932</t>
  </si>
  <si>
    <t>Mounvaun (Mienvee) Wind Farm</t>
  </si>
  <si>
    <t>DG957</t>
  </si>
  <si>
    <t>Burtonport Harbour Single Turbine</t>
  </si>
  <si>
    <t>DG51</t>
  </si>
  <si>
    <t>Glackmore Hill (1)</t>
  </si>
  <si>
    <t>DG323</t>
  </si>
  <si>
    <t>DG223</t>
  </si>
  <si>
    <t>Anarget Wind Farm (3)</t>
  </si>
  <si>
    <t>DG993</t>
  </si>
  <si>
    <t>Michael Aylward</t>
  </si>
  <si>
    <t>DG86</t>
  </si>
  <si>
    <t>Dundalk IT Wind Turbine</t>
  </si>
  <si>
    <t>DG569</t>
  </si>
  <si>
    <t>Country Crest</t>
  </si>
  <si>
    <t>Glasmore</t>
  </si>
  <si>
    <t>DG1071</t>
  </si>
  <si>
    <t>Ballon Wind</t>
  </si>
  <si>
    <t>DG1066</t>
  </si>
  <si>
    <t>Tesco Donabate</t>
  </si>
  <si>
    <t>DG820</t>
  </si>
  <si>
    <t>KWT Energy Ltd</t>
  </si>
  <si>
    <t>DG243</t>
  </si>
  <si>
    <t>Meenkeeragh Wind Farm (2)</t>
  </si>
  <si>
    <t>Sorne Hill</t>
  </si>
  <si>
    <t>DG897</t>
  </si>
  <si>
    <t>Meade Potato Company</t>
  </si>
  <si>
    <t>DG228</t>
  </si>
  <si>
    <t>Glackmore Hill (3)</t>
  </si>
  <si>
    <t>DG208</t>
  </si>
  <si>
    <t>Moneenatieve Wind Farm (2)</t>
  </si>
  <si>
    <t>DG481</t>
  </si>
  <si>
    <t>Donaghmede Fr Collins Park Wind Farm</t>
  </si>
  <si>
    <t>Grange (DR)</t>
  </si>
  <si>
    <t>DG270</t>
  </si>
  <si>
    <t>Mounvaun (Mienvee) Wind Farm (2)</t>
  </si>
  <si>
    <t>DG870</t>
  </si>
  <si>
    <t>Burtonstown Autoproducer</t>
  </si>
  <si>
    <t>DG845</t>
  </si>
  <si>
    <t>Burtonstown</t>
  </si>
  <si>
    <t>DG780</t>
  </si>
  <si>
    <t xml:space="preserve">Tullow Mushroom Growers Ltd </t>
  </si>
  <si>
    <t>DG842</t>
  </si>
  <si>
    <t>St Patricks Missionary Society, Co. Wicklow</t>
  </si>
  <si>
    <t>Stratford</t>
  </si>
  <si>
    <t>DG937</t>
  </si>
  <si>
    <t>Anarget Wind Farm (2)</t>
  </si>
  <si>
    <t>DG739</t>
  </si>
  <si>
    <t>Owenstown</t>
  </si>
  <si>
    <t>Griffinrath</t>
  </si>
  <si>
    <t>DG634</t>
  </si>
  <si>
    <t>Lios na Carraige</t>
  </si>
  <si>
    <t>DG683</t>
  </si>
  <si>
    <t>Shalvey Poultry WT</t>
  </si>
  <si>
    <t>Transmission Connected Windfarms in Ireland</t>
  </si>
  <si>
    <t>Distribution Connected Windfarms in Ireland</t>
  </si>
  <si>
    <t>Higlighted dates 
are best estimates</t>
  </si>
  <si>
    <t>Connected Windfarms in Northern Ireland</t>
  </si>
  <si>
    <t>Project Name</t>
  </si>
  <si>
    <t>Total Installed Capacity (MW)</t>
  </si>
  <si>
    <t>FAQ (MW)</t>
  </si>
  <si>
    <t>Estimated Connection Dates</t>
  </si>
  <si>
    <t>TSO / DNO Connection</t>
  </si>
  <si>
    <t>Generation Technology(s)</t>
  </si>
  <si>
    <t>Controllable/ Uncontrollable</t>
  </si>
  <si>
    <t>Altahullion 1</t>
  </si>
  <si>
    <t>Distribution</t>
  </si>
  <si>
    <t>Uncontrollable</t>
  </si>
  <si>
    <t>Altahullion 2</t>
  </si>
  <si>
    <t>Altamuskin</t>
  </si>
  <si>
    <t>Altaveedan</t>
  </si>
  <si>
    <t>Bessy Bell</t>
  </si>
  <si>
    <t>Bessy Bell 2</t>
  </si>
  <si>
    <t>Bin Mountain</t>
  </si>
  <si>
    <t>Brackagh Quarry</t>
  </si>
  <si>
    <t>Brett Martin</t>
  </si>
  <si>
    <t>Brockaghboy</t>
  </si>
  <si>
    <t>Transmission</t>
  </si>
  <si>
    <t>Callagheen</t>
  </si>
  <si>
    <t>Carn Hill</t>
  </si>
  <si>
    <t>Carrickatane</t>
  </si>
  <si>
    <t>Castlecraig</t>
  </si>
  <si>
    <t>TBC</t>
  </si>
  <si>
    <t>Church Hill</t>
  </si>
  <si>
    <t>Cloonty</t>
  </si>
  <si>
    <t>Corkey</t>
  </si>
  <si>
    <t>Cornavarrow</t>
  </si>
  <si>
    <t>Cregganconroe</t>
  </si>
  <si>
    <t>Crigshane</t>
  </si>
  <si>
    <t>Crockagarran</t>
  </si>
  <si>
    <t>Crockandun</t>
  </si>
  <si>
    <t>Crockbaravally</t>
  </si>
  <si>
    <t>Crockdun</t>
  </si>
  <si>
    <t>Capped</t>
  </si>
  <si>
    <t>Curryfree</t>
  </si>
  <si>
    <t>Dunbeg</t>
  </si>
  <si>
    <t>Dunmore</t>
  </si>
  <si>
    <t>Eglish</t>
  </si>
  <si>
    <t>Elginny Hill</t>
  </si>
  <si>
    <t>Elliots Hill</t>
  </si>
  <si>
    <t>Eshmore</t>
  </si>
  <si>
    <t>Garves</t>
  </si>
  <si>
    <t>Glenbuck</t>
  </si>
  <si>
    <t>Gortfinbar</t>
  </si>
  <si>
    <t>Gruig</t>
  </si>
  <si>
    <t>Hunters Hill</t>
  </si>
  <si>
    <t>Inishative</t>
  </si>
  <si>
    <t>Lendrum's Bridge</t>
  </si>
  <si>
    <t>Lisglass</t>
  </si>
  <si>
    <t>Long Mountain</t>
  </si>
  <si>
    <t>Lough Hill</t>
  </si>
  <si>
    <t>Michelin</t>
  </si>
  <si>
    <t>Molly Mountain</t>
  </si>
  <si>
    <t>Monnaboy</t>
  </si>
  <si>
    <t>Ora More</t>
  </si>
  <si>
    <t>Owenreagh 1</t>
  </si>
  <si>
    <t>Owenreagh 2</t>
  </si>
  <si>
    <t>Rathsherry</t>
  </si>
  <si>
    <t>Rigged Hill</t>
  </si>
  <si>
    <t>Screggagh</t>
  </si>
  <si>
    <t>Seegronan</t>
  </si>
  <si>
    <t>Shantavny Scotch</t>
  </si>
  <si>
    <t>Slieve Divena 1</t>
  </si>
  <si>
    <t>Slieve Divena 2</t>
  </si>
  <si>
    <t>Slieve Kirk</t>
  </si>
  <si>
    <t>Slieve Rushen (Mantlin)</t>
  </si>
  <si>
    <t>Slieveglass</t>
  </si>
  <si>
    <t>Slievehanaghan</t>
  </si>
  <si>
    <t>Snugborough</t>
  </si>
  <si>
    <t>Tappaghan</t>
  </si>
  <si>
    <t>Teiges</t>
  </si>
  <si>
    <t>Thornog</t>
  </si>
  <si>
    <t>Tievenameenta</t>
  </si>
  <si>
    <t>Wolf Bog</t>
  </si>
  <si>
    <t>Aggregated Small Scale Wind Generation</t>
  </si>
  <si>
    <t>Wind Installed During Year MW</t>
  </si>
  <si>
    <t>% of Month with 
Wind Less than 25%</t>
  </si>
  <si>
    <t>Wind as % of Demand</t>
  </si>
  <si>
    <t>% of Month with 
Wind Higher than 50%</t>
  </si>
  <si>
    <t>DG1017</t>
  </si>
  <si>
    <t>Mossedge Wind Farm</t>
  </si>
  <si>
    <t>DG1050</t>
  </si>
  <si>
    <t>Patrick Costello Wind Turbine</t>
  </si>
  <si>
    <t>Cahir</t>
  </si>
  <si>
    <t>DG126</t>
  </si>
  <si>
    <t>DG291</t>
  </si>
  <si>
    <t>Magheramore and Cloontooa Wind Farm</t>
  </si>
  <si>
    <t>Wind (Offshore)</t>
  </si>
  <si>
    <t>Ireland TSO (Transmission-Connected) Wind: EirGrid</t>
  </si>
  <si>
    <t>Ireland DSO (Distribution-Connected/Energised) Windfarms: ESB Networks</t>
  </si>
  <si>
    <t>Northern Ireland TSO &amp; DSO (Transmission &amp; Distribution-Connected) Wind: SONI &amp; NIE</t>
  </si>
  <si>
    <t xml:space="preserve">Source: SCADA data - See "System Data Summary" tab. </t>
  </si>
  <si>
    <r>
      <rPr>
        <b/>
        <sz val="14"/>
        <color rgb="FFC00000"/>
        <rFont val="Calibri"/>
        <family val="2"/>
        <scheme val="minor"/>
      </rPr>
      <t>Disclaimer:</t>
    </r>
    <r>
      <rPr>
        <b/>
        <sz val="12"/>
        <color rgb="FFC00000"/>
        <rFont val="Calibri"/>
        <family val="2"/>
        <scheme val="minor"/>
      </rPr>
      <t xml:space="preserve"> </t>
    </r>
    <r>
      <rPr>
        <sz val="11"/>
        <color theme="1"/>
        <rFont val="Calibri"/>
        <family val="2"/>
        <scheme val="minor"/>
      </rPr>
      <t xml:space="preserve">
Please note that the data contained herein is indicative as it is based on raw 15-minute SCADA readings which are produced in real time and have yet to be quality controlled. 
EirGrid as the Transmission System Operator (TSO) for Ireland and SONI as the TSO for Northern Ireland make no warranties or representations of any kind with respect of this document, including, without limitation, its quality, accuracy and completeness. 
While every effort has been made in the compilation of this report to ensure that the information herein is correct, the TSOs do not accept liability for any loss or damage arising from the use of this document or any reliance on the information it contains. 
Use of this document and the information it contains is at the user’s sole risk. In addition, the TSOs strongly recommend that any party wishing to make a decision based on the content of this document should consult the TSOs in advance. </t>
    </r>
  </si>
  <si>
    <t xml:space="preserve">Ireland TSO wind: EirGrid. </t>
  </si>
  <si>
    <t xml:space="preserve">Note: NI and IE max wind levels may not occur simultaneously. </t>
  </si>
  <si>
    <t xml:space="preserve">Ireland DSO wind: ESB Networks. </t>
  </si>
  <si>
    <t xml:space="preserve">Northern Ireland Wind: SONI and NIE. </t>
  </si>
  <si>
    <t xml:space="preserve">See "Wind Installed Capacities" and </t>
  </si>
  <si>
    <t xml:space="preserve">"Connected Windfarm Lists" for more information. </t>
  </si>
  <si>
    <t xml:space="preserve">See "Annual Fuel Mix" tab for more information. </t>
  </si>
  <si>
    <t>2019 May</t>
  </si>
  <si>
    <t>Historical Wind Dispatch Down (Constraint and Curtailment) Percentages for Ireland (IE), Northern Ireland (NI) and All Island (AI)</t>
  </si>
  <si>
    <t>NI</t>
  </si>
  <si>
    <t>IE</t>
  </si>
  <si>
    <t>AI</t>
  </si>
  <si>
    <t>Qtr1</t>
  </si>
  <si>
    <t>Qtr2</t>
  </si>
  <si>
    <t>Qtr3</t>
  </si>
  <si>
    <t>Qtr4</t>
  </si>
  <si>
    <t>Year Total DD</t>
  </si>
  <si>
    <t>Constraints</t>
  </si>
  <si>
    <t>Curtailments</t>
  </si>
  <si>
    <t>Wind Installed 
Capacity (MW)</t>
  </si>
  <si>
    <t>Wind Generation 
(GWh)</t>
  </si>
  <si>
    <t>Wind Capacity 
Factors</t>
  </si>
  <si>
    <t>SNSP 
Limit</t>
  </si>
  <si>
    <t>55% Trial from Oct</t>
  </si>
  <si>
    <t>55% Perm from Mar
60% Trial from Nov</t>
  </si>
  <si>
    <t>60% Perm from Mar
65% Trial from Nov</t>
  </si>
  <si>
    <t>65% Perm from Apr</t>
  </si>
  <si>
    <t xml:space="preserve">"Dispatch Down" consists of constraints, curtailments and wind testing. </t>
  </si>
  <si>
    <t xml:space="preserve">The darker shaded cells indicate higher dispatch-down percentages in order to produce a graphical representation similar to a heat map. </t>
  </si>
  <si>
    <t xml:space="preserve">A more accurate methodology for calculating wind dispatch down was implemented from 2016. Figures from previous years are best estimates. </t>
  </si>
  <si>
    <t xml:space="preserve">Wind installed capacities, generation and capacity factors are indicative and based on the latest available information. </t>
  </si>
  <si>
    <t xml:space="preserve">SNSP (System Non-Synchronous Penetration) is the sum of non-synchronous generation (such as wind, solar and HVDC imports) as a percentage of total demand and exports. </t>
  </si>
  <si>
    <t xml:space="preserve">When the SNSP limit is raised, a trial period takes place before it becomes permanent. During the trial period, the system is operated at this increased SNSP limit except in times of extreme system events or during system testing. </t>
  </si>
  <si>
    <r>
      <t xml:space="preserve">For more infomration see annual and quarterly dispatch down reports on : </t>
    </r>
    <r>
      <rPr>
        <u/>
        <sz val="11"/>
        <color rgb="FF0070C0"/>
        <rFont val="Calibri"/>
        <family val="2"/>
        <scheme val="minor"/>
      </rPr>
      <t>http://www.eirgridgroup.com/how-the-grid-works/renewables/</t>
    </r>
    <r>
      <rPr>
        <sz val="11"/>
        <color theme="1"/>
        <rFont val="Calibri"/>
        <family val="2"/>
        <scheme val="minor"/>
      </rPr>
      <t xml:space="preserve"> </t>
    </r>
  </si>
  <si>
    <t>Cap (MW)</t>
  </si>
  <si>
    <t>MID</t>
  </si>
  <si>
    <t>NE</t>
  </si>
  <si>
    <t>NW</t>
  </si>
  <si>
    <t>SE</t>
  </si>
  <si>
    <t>SW</t>
  </si>
  <si>
    <t>W</t>
  </si>
  <si>
    <t>Source: ESBN - Last updated 04-Jun-2019</t>
  </si>
  <si>
    <t>DG209</t>
  </si>
  <si>
    <t>Ballycumber Wind Farm</t>
  </si>
  <si>
    <t>DG240</t>
  </si>
  <si>
    <t>Tullynamalra Wind Farm</t>
  </si>
  <si>
    <t>Derrynadivva Wind Farm (prev. Raheen Bar 2)</t>
  </si>
  <si>
    <t>TG59</t>
  </si>
  <si>
    <t>Killala Wind Farm</t>
  </si>
  <si>
    <t>TAWNAGHMORE</t>
  </si>
  <si>
    <t>Phase 1 (6) Phase 2 (TBC)</t>
  </si>
  <si>
    <t>Electricity Fuel Mix as Percentage of Demand (Ireland only) - Source: SEAI May 2019</t>
  </si>
  <si>
    <r>
      <t xml:space="preserve">Source: </t>
    </r>
    <r>
      <rPr>
        <sz val="11"/>
        <color theme="1"/>
        <rFont val="Calibri"/>
        <family val="2"/>
        <scheme val="minor"/>
      </rPr>
      <t>SEAI May 2019</t>
    </r>
  </si>
  <si>
    <r>
      <rPr>
        <b/>
        <sz val="11"/>
        <color rgb="FFC00000"/>
        <rFont val="Calibri"/>
        <family val="2"/>
        <scheme val="minor"/>
      </rPr>
      <t xml:space="preserve">Ireland </t>
    </r>
    <r>
      <rPr>
        <sz val="11"/>
        <rFont val="Calibri"/>
        <family val="2"/>
        <scheme val="minor"/>
      </rPr>
      <t xml:space="preserve">fuel mix figures were provided by Sustainable Energy Authority of Ireland (SEAI) in May 2019. </t>
    </r>
  </si>
  <si>
    <r>
      <rPr>
        <b/>
        <sz val="11"/>
        <color rgb="FFC00000"/>
        <rFont val="Calibri"/>
        <family val="2"/>
        <scheme val="minor"/>
      </rPr>
      <t>Northern Ireland</t>
    </r>
    <r>
      <rPr>
        <sz val="11"/>
        <color theme="1"/>
        <rFont val="Calibri"/>
        <family val="2"/>
        <scheme val="minor"/>
      </rPr>
      <t xml:space="preserve"> fuel mix figures are based on SONI metered data. </t>
    </r>
  </si>
  <si>
    <t>SNSP Limit</t>
  </si>
  <si>
    <t>55% Trial</t>
  </si>
  <si>
    <t>60% Trial</t>
  </si>
  <si>
    <t>65% Trial</t>
  </si>
  <si>
    <r>
      <rPr>
        <b/>
        <sz val="14"/>
        <color rgb="FFC00000"/>
        <rFont val="Calibri"/>
        <family val="2"/>
        <scheme val="minor"/>
      </rPr>
      <t xml:space="preserve">Notes: </t>
    </r>
    <r>
      <rPr>
        <sz val="11"/>
        <color theme="1"/>
        <rFont val="Calibri"/>
        <family val="2"/>
        <scheme val="minor"/>
      </rPr>
      <t xml:space="preserve">
The system data in this report is is based on average 15-minute SCADA readings (MW). 
All figures represent net exported energy. 
Maximum/Minimum figures in the different jurisdictions do not necessarily occur at the same time. 
SNSP (System Non-Synchronous Penetration) is the sum of non-synchronous generation (such as wind, solar and HVDC imports) as a percentage of total demand and exports. 
The current maximum SNSP limit allowed on the system is 65%. 
SNSP may exceed this maximum limit due to wind variations. 
When the SNSP limit is raised, a trial period takes place before it becomes permanent. During the trial period, the system is operated at this increased SNSP limit except in times of extreme system events or during system testing. </t>
    </r>
  </si>
  <si>
    <t xml:space="preserve">Ireland: Data provided by SEAI. Last updated May 2019. </t>
  </si>
  <si>
    <t xml:space="preserve">Northern Ireland: SONI metered data. </t>
  </si>
  <si>
    <t xml:space="preserve">Electricity Fuel Mix as Percentage of Demand - Calendar Year Charts: </t>
  </si>
  <si>
    <t xml:space="preserve">Electricity Fuel Mix as Percentage of Demand - Calendar Year Figures: </t>
  </si>
  <si>
    <t>Fuel</t>
  </si>
  <si>
    <t>Fuel Type</t>
  </si>
  <si>
    <t>Total Renewables</t>
  </si>
  <si>
    <t xml:space="preserve">Data Sources: See notes below. </t>
  </si>
  <si>
    <r>
      <rPr>
        <b/>
        <sz val="11"/>
        <rFont val="Calibri"/>
        <family val="2"/>
      </rPr>
      <t>Note:</t>
    </r>
    <r>
      <rPr>
        <sz val="11"/>
        <rFont val="Calibri"/>
        <family val="2"/>
      </rPr>
      <t xml:space="preserve"> This table shows average figures for controllable winfarms only. This is different from the first table which shows figures for all windfarms. </t>
    </r>
  </si>
  <si>
    <t xml:space="preserve">This allows for more appropriate comparison between winfarms and regions/jurisdictions. </t>
  </si>
  <si>
    <r>
      <t xml:space="preserve">Wind Dispatch Down (Constraint and Curtailment) Percentages and Breakdown per Region - </t>
    </r>
    <r>
      <rPr>
        <b/>
        <u/>
        <sz val="11"/>
        <color rgb="FFC00000"/>
        <rFont val="Calibri"/>
        <family val="2"/>
        <scheme val="minor"/>
      </rPr>
      <t>for controllable winfarms only</t>
    </r>
    <r>
      <rPr>
        <b/>
        <sz val="11"/>
        <color rgb="FFC00000"/>
        <rFont val="Calibri"/>
        <family val="2"/>
        <scheme val="minor"/>
      </rPr>
      <t xml:space="preserve"> 
Curtailments + Constraints = 100% of Dispatch Down </t>
    </r>
  </si>
  <si>
    <t>Wind Installed Capacities (MW) Monthly from 1992 to Date</t>
  </si>
  <si>
    <t xml:space="preserve">Electricity Fuel Mix as Percentage of Demand - Last 12 Months (Latest Update: Jun 2018 to May 2019): </t>
  </si>
  <si>
    <t>Sources: SONI and NIE - Last updated 01-Jul-2019</t>
  </si>
  <si>
    <t>Source: EirGrid - Last updated 01-Jul-2019</t>
  </si>
  <si>
    <t>2&amp;3</t>
  </si>
  <si>
    <t>26.875 MW Gate 2 + 
17.64   MW Gate 3</t>
  </si>
  <si>
    <t>TG25</t>
  </si>
  <si>
    <t>Oweninny</t>
  </si>
  <si>
    <t>Partial</t>
  </si>
  <si>
    <t>Mayo</t>
  </si>
  <si>
    <t>2019 Jun</t>
  </si>
  <si>
    <t>Updated 01-Jul-2019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</si>
</sst>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mmm\-yyyy"/>
    <numFmt numFmtId="165" formatCode="0.0%"/>
    <numFmt numFmtId="166" formatCode="0.0"/>
    <numFmt numFmtId="167" formatCode="_(* #,##0.0_);_(* \(#,##0.0\);_(* &quot;-&quot;??_);_(@_)"/>
    <numFmt numFmtId="168" formatCode="_-* #,##0.00_-;\-* #,##0.00_-;_-* &quot;-&quot;??_-;_-@_-"/>
    <numFmt numFmtId="169" formatCode="#,##0.0"/>
    <numFmt numFmtId="170" formatCode="0.000%"/>
    <numFmt numFmtId="171" formatCode="_(* #,##0.000_);_(* \(#,##0.000\);_(* &quot;-&quot;??_);_(@_)"/>
    <numFmt numFmtId="172" formatCode="_(* #,##0_);_(* \(#,##0\);_(* &quot;-&quot;??_);_(@_)"/>
  </numFmts>
  <fonts count="88" x14ac:knownFonts="1">
    <font>
      <sz val="11"/>
      <color theme="1"/>
      <name val="Calibri"/>
      <family val="2"/>
      <scheme val="minor"/>
    </font>
    <font>
      <sz val="11"/>
      <color theme="1"/>
      <name val="Calibri"/>
      <family val="2"/>
    </font>
    <font>
      <b/>
      <sz val="12"/>
      <color theme="1"/>
      <name val="Calibri"/>
      <family val="2"/>
    </font>
    <font>
      <b/>
      <sz val="12"/>
      <color rgb="FFFF0000"/>
      <name val="Calibri"/>
      <family val="2"/>
    </font>
    <font>
      <b/>
      <sz val="14"/>
      <color rgb="FFC00000"/>
      <name val="Calibri"/>
      <family val="2"/>
      <scheme val="minor"/>
    </font>
    <font>
      <b/>
      <sz val="24"/>
      <color rgb="FF000000"/>
      <name val="Calibri"/>
      <family val="2"/>
    </font>
    <font>
      <b/>
      <sz val="13"/>
      <color rgb="FF000000"/>
      <name val="Calibri"/>
      <family val="2"/>
    </font>
    <font>
      <b/>
      <sz val="11"/>
      <color rgb="FF000000"/>
      <name val="Calibri"/>
      <family val="2"/>
    </font>
    <font>
      <b/>
      <sz val="11"/>
      <color rgb="FFFF0000"/>
      <name val="Calibri"/>
      <family val="2"/>
    </font>
    <font>
      <b/>
      <sz val="12"/>
      <color rgb="FFC00000"/>
      <name val="Calibri"/>
      <family val="2"/>
      <scheme val="minor"/>
    </font>
    <font>
      <b/>
      <sz val="11"/>
      <color theme="1"/>
      <name val="Calibri"/>
      <family val="2"/>
      <scheme val="minor"/>
    </font>
    <font>
      <b/>
      <sz val="14"/>
      <color theme="4"/>
      <name val="Calibri"/>
      <family val="2"/>
      <scheme val="minor"/>
    </font>
    <font>
      <sz val="11"/>
      <color theme="1" tint="0.34998626667073579"/>
      <name val="Calibri"/>
      <family val="2"/>
      <scheme val="minor"/>
    </font>
    <font>
      <b/>
      <sz val="11"/>
      <color rgb="FF00B050"/>
      <name val="Calibri"/>
      <family val="2"/>
      <scheme val="minor"/>
    </font>
    <font>
      <sz val="11"/>
      <color theme="6" tint="-0.499984740745262"/>
      <name val="Calibri"/>
      <family val="2"/>
      <scheme val="minor"/>
    </font>
    <font>
      <b/>
      <sz val="11"/>
      <name val="Calibri"/>
      <family val="2"/>
      <scheme val="minor"/>
    </font>
    <font>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
      <b/>
      <sz val="11"/>
      <color rgb="FFC00000"/>
      <name val="Calibri"/>
      <family val="2"/>
      <scheme val="minor"/>
    </font>
    <font>
      <b/>
      <sz val="11"/>
      <name val="Calibri"/>
      <family val="2"/>
    </font>
    <font>
      <u/>
      <sz val="11"/>
      <color theme="10"/>
      <name val="Calibri"/>
      <family val="2"/>
      <scheme val="minor"/>
    </font>
    <font>
      <b/>
      <sz val="16"/>
      <color theme="1"/>
      <name val="Calibri"/>
      <family val="2"/>
      <scheme val="minor"/>
    </font>
    <font>
      <b/>
      <sz val="11"/>
      <color theme="0" tint="-0.499984740745262"/>
      <name val="Calibri"/>
      <family val="2"/>
    </font>
    <font>
      <sz val="10"/>
      <color theme="0" tint="-0.499984740745262"/>
      <name val="Calibri"/>
      <family val="2"/>
      <scheme val="minor"/>
    </font>
    <font>
      <b/>
      <sz val="12"/>
      <color theme="1" tint="0.14999847407452621"/>
      <name val="Calibri"/>
      <family val="2"/>
      <scheme val="minor"/>
    </font>
    <font>
      <b/>
      <sz val="22"/>
      <color theme="4"/>
      <name val="Calibri"/>
      <family val="2"/>
      <scheme val="minor"/>
    </font>
    <font>
      <sz val="10"/>
      <color indexed="8"/>
      <name val="Arial"/>
      <family val="2"/>
    </font>
    <font>
      <b/>
      <sz val="11"/>
      <color indexed="9"/>
      <name val="Arial"/>
      <family val="2"/>
    </font>
    <font>
      <sz val="11"/>
      <color indexed="8"/>
      <name val="Arial"/>
      <family val="2"/>
    </font>
    <font>
      <sz val="11"/>
      <color rgb="FF000000"/>
      <name val="Arial"/>
      <family val="2"/>
    </font>
    <font>
      <sz val="11"/>
      <name val="Arial"/>
      <family val="2"/>
    </font>
    <font>
      <b/>
      <sz val="12"/>
      <color theme="1"/>
      <name val="Arial"/>
      <family val="2"/>
    </font>
    <font>
      <sz val="11"/>
      <color theme="1"/>
      <name val="Arial"/>
      <family val="2"/>
    </font>
    <font>
      <b/>
      <sz val="11"/>
      <color rgb="FF595959"/>
      <name val="Calibri"/>
      <family val="2"/>
    </font>
    <font>
      <b/>
      <i/>
      <sz val="11"/>
      <name val="Calibri"/>
      <family val="2"/>
    </font>
    <font>
      <b/>
      <sz val="16"/>
      <color rgb="FFC00000"/>
      <name val="Calibri"/>
      <family val="2"/>
      <scheme val="minor"/>
    </font>
    <font>
      <b/>
      <sz val="13"/>
      <name val="Calibri"/>
      <family val="2"/>
      <scheme val="minor"/>
    </font>
    <font>
      <b/>
      <sz val="12"/>
      <color theme="1"/>
      <name val="Calibri"/>
      <family val="2"/>
      <scheme val="minor"/>
    </font>
    <font>
      <b/>
      <sz val="12"/>
      <color theme="4" tint="-0.249977111117893"/>
      <name val="Calibri"/>
      <family val="2"/>
      <scheme val="minor"/>
    </font>
    <font>
      <b/>
      <sz val="13"/>
      <color theme="3" tint="-0.249977111117893"/>
      <name val="Calibri"/>
      <family val="2"/>
      <scheme val="minor"/>
    </font>
    <font>
      <b/>
      <sz val="13"/>
      <color rgb="FFC00000"/>
      <name val="Calibri"/>
      <family val="2"/>
      <scheme val="minor"/>
    </font>
    <font>
      <b/>
      <sz val="12"/>
      <color theme="3" tint="-0.249977111117893"/>
      <name val="Calibri"/>
      <family val="2"/>
      <scheme val="minor"/>
    </font>
    <font>
      <sz val="11"/>
      <color theme="3" tint="-0.249977111117893"/>
      <name val="Calibri"/>
      <family val="2"/>
      <scheme val="minor"/>
    </font>
    <font>
      <sz val="11"/>
      <color rgb="FFC00000"/>
      <name val="Calibri"/>
      <family val="2"/>
      <scheme val="minor"/>
    </font>
    <font>
      <sz val="11"/>
      <color rgb="FFC00000"/>
      <name val="Calibri"/>
      <family val="2"/>
    </font>
    <font>
      <u/>
      <sz val="11"/>
      <color rgb="FF0070C0"/>
      <name val="Calibri"/>
      <family val="2"/>
      <scheme val="minor"/>
    </font>
    <font>
      <b/>
      <sz val="11"/>
      <color rgb="FF0070C0"/>
      <name val="Calibri"/>
      <family val="2"/>
      <scheme val="minor"/>
    </font>
    <font>
      <b/>
      <sz val="14"/>
      <color theme="1"/>
      <name val="Calibri"/>
      <family val="2"/>
      <scheme val="minor"/>
    </font>
    <font>
      <b/>
      <sz val="11"/>
      <color rgb="FFC00000"/>
      <name val="Calibri"/>
      <family val="2"/>
    </font>
    <font>
      <b/>
      <sz val="11"/>
      <color theme="1"/>
      <name val="Calibri"/>
      <family val="2"/>
    </font>
    <font>
      <sz val="11"/>
      <color theme="1" tint="0.499984740745262"/>
      <name val="Calibri"/>
      <family val="2"/>
    </font>
    <font>
      <b/>
      <sz val="11"/>
      <color theme="1" tint="0.499984740745262"/>
      <name val="Calibri"/>
      <family val="2"/>
    </font>
    <font>
      <sz val="11"/>
      <name val="Calibri"/>
      <family val="2"/>
    </font>
    <font>
      <b/>
      <u/>
      <sz val="11"/>
      <color rgb="FFC00000"/>
      <name val="Calibri"/>
      <family val="2"/>
      <scheme val="minor"/>
    </font>
    <font>
      <sz val="10"/>
      <color theme="1" tint="0.499984740745262"/>
      <name val="Calibri"/>
      <family val="2"/>
      <scheme val="minor"/>
    </font>
    <font>
      <i/>
      <sz val="10"/>
      <color theme="1" tint="0.499984740745262"/>
      <name val="Calibri"/>
      <family val="2"/>
      <scheme val="minor"/>
    </font>
    <font>
      <b/>
      <i/>
      <sz val="11"/>
      <color theme="1" tint="0.249977111117893"/>
      <name val="Calibri"/>
      <family val="2"/>
      <scheme val="minor"/>
    </font>
  </fonts>
  <fills count="52">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rgb="FF000000"/>
      </patternFill>
    </fill>
    <fill>
      <patternFill patternType="solid">
        <fgColor theme="9" tint="0.59999389629810485"/>
        <bgColor rgb="FF000000"/>
      </patternFill>
    </fill>
    <fill>
      <patternFill patternType="solid">
        <fgColor theme="0" tint="-0.14999847407452621"/>
        <bgColor indexed="64"/>
      </patternFill>
    </fill>
    <fill>
      <patternFill patternType="solid">
        <fgColor indexed="40"/>
        <bgColor indexed="0"/>
      </patternFill>
    </fill>
    <fill>
      <patternFill patternType="solid">
        <fgColor rgb="FFFFFF00"/>
        <bgColor indexed="64"/>
      </patternFill>
    </fill>
    <fill>
      <patternFill patternType="solid">
        <fgColor rgb="FFDAEEF3"/>
        <bgColor rgb="FF000000"/>
      </patternFill>
    </fill>
    <fill>
      <patternFill patternType="solid">
        <fgColor rgb="FFFDE9D9"/>
        <bgColor rgb="FF000000"/>
      </patternFill>
    </fill>
    <fill>
      <patternFill patternType="solid">
        <fgColor rgb="FFFCD5B4"/>
        <bgColor rgb="FF000000"/>
      </patternFill>
    </fill>
    <fill>
      <patternFill patternType="solid">
        <fgColor rgb="FFFABF8F"/>
        <bgColor rgb="FF000000"/>
      </patternFill>
    </fill>
    <fill>
      <patternFill patternType="solid">
        <fgColor theme="9" tint="0.59999389629810485"/>
        <bgColor rgb="FFDCE6F1"/>
      </patternFill>
    </fill>
    <fill>
      <patternFill patternType="solid">
        <fgColor theme="6" tint="0.79998168889431442"/>
        <bgColor indexed="64"/>
      </patternFill>
    </fill>
    <fill>
      <patternFill patternType="solid">
        <fgColor rgb="FFEBF1DE"/>
        <bgColor rgb="FF000000"/>
      </patternFill>
    </fill>
    <fill>
      <patternFill patternType="solid">
        <fgColor theme="8" tint="0.79998168889431442"/>
        <bgColor rgb="FF000000"/>
      </patternFill>
    </fill>
  </fills>
  <borders count="20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top style="medium">
        <color indexed="64"/>
      </top>
      <bottom style="dotted">
        <color indexed="64"/>
      </bottom>
      <diagonal/>
    </border>
    <border>
      <left style="thick">
        <color rgb="FFC00000"/>
      </left>
      <right style="thick">
        <color rgb="FFC00000"/>
      </right>
      <top style="thick">
        <color rgb="FFC00000"/>
      </top>
      <bottom style="dotted">
        <color indexed="64"/>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ck">
        <color rgb="FFC00000"/>
      </left>
      <right style="thick">
        <color rgb="FFC00000"/>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top style="dotted">
        <color indexed="64"/>
      </top>
      <bottom style="medium">
        <color indexed="64"/>
      </bottom>
      <diagonal/>
    </border>
    <border>
      <left style="thick">
        <color rgb="FFC00000"/>
      </left>
      <right style="thick">
        <color rgb="FFC00000"/>
      </right>
      <top style="dotted">
        <color indexed="64"/>
      </top>
      <bottom style="medium">
        <color indexed="64"/>
      </bottom>
      <diagonal/>
    </border>
    <border>
      <left style="thick">
        <color rgb="FFC00000"/>
      </left>
      <right style="thick">
        <color rgb="FFC00000"/>
      </right>
      <top style="medium">
        <color indexed="64"/>
      </top>
      <bottom style="dotted">
        <color indexed="64"/>
      </bottom>
      <diagonal/>
    </border>
    <border>
      <left style="thin">
        <color indexed="64"/>
      </left>
      <right style="thin">
        <color indexed="64"/>
      </right>
      <top/>
      <bottom style="thin">
        <color indexed="64"/>
      </bottom>
      <diagonal/>
    </border>
    <border>
      <left style="medium">
        <color indexed="64"/>
      </left>
      <right style="medium">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style="thick">
        <color rgb="FFC00000"/>
      </left>
      <right style="thick">
        <color rgb="FFC00000"/>
      </right>
      <top style="dotted">
        <color indexed="64"/>
      </top>
      <bottom style="thin">
        <color indexed="64"/>
      </bottom>
      <diagonal/>
    </border>
    <border>
      <left style="medium">
        <color indexed="64"/>
      </left>
      <right style="medium">
        <color indexed="64"/>
      </right>
      <top/>
      <bottom style="medium">
        <color indexed="64"/>
      </bottom>
      <diagonal/>
    </border>
    <border>
      <left style="thick">
        <color rgb="FFC00000"/>
      </left>
      <right style="thick">
        <color rgb="FFC00000"/>
      </right>
      <top style="dotted">
        <color indexed="64"/>
      </top>
      <bottom style="thick">
        <color rgb="FFC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C00000"/>
      </left>
      <right style="thick">
        <color rgb="FFC00000"/>
      </right>
      <top style="thick">
        <color rgb="FFC00000"/>
      </top>
      <bottom style="medium">
        <color indexed="64"/>
      </bottom>
      <diagonal/>
    </border>
    <border>
      <left style="thick">
        <color rgb="FFC00000"/>
      </left>
      <right style="thick">
        <color rgb="FFC00000"/>
      </right>
      <top/>
      <bottom style="medium">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ck">
        <color rgb="FFC00000"/>
      </left>
      <right style="thick">
        <color rgb="FFC00000"/>
      </right>
      <top/>
      <bottom style="dotted">
        <color indexed="64"/>
      </bottom>
      <diagonal/>
    </border>
    <border>
      <left/>
      <right style="thin">
        <color indexed="64"/>
      </right>
      <top/>
      <bottom style="dotted">
        <color indexed="64"/>
      </bottom>
      <diagonal/>
    </border>
    <border>
      <left style="thin">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uble">
        <color rgb="FFC00000"/>
      </left>
      <right style="double">
        <color rgb="FFC00000"/>
      </right>
      <top style="double">
        <color rgb="FFC00000"/>
      </top>
      <bottom style="double">
        <color rgb="FFC00000"/>
      </bottom>
      <diagonal/>
    </border>
    <border>
      <left style="double">
        <color rgb="FFC00000"/>
      </left>
      <right style="double">
        <color rgb="FFC00000"/>
      </right>
      <top style="double">
        <color rgb="FFC00000"/>
      </top>
      <bottom style="thin">
        <color indexed="64"/>
      </bottom>
      <diagonal/>
    </border>
    <border>
      <left style="double">
        <color rgb="FFC00000"/>
      </left>
      <right style="double">
        <color rgb="FFC00000"/>
      </right>
      <top style="thin">
        <color indexed="64"/>
      </top>
      <bottom style="thin">
        <color indexed="64"/>
      </bottom>
      <diagonal/>
    </border>
    <border>
      <left style="double">
        <color rgb="FFC00000"/>
      </left>
      <right style="double">
        <color rgb="FFC00000"/>
      </right>
      <top style="thin">
        <color indexed="64"/>
      </top>
      <bottom style="double">
        <color rgb="FFC00000"/>
      </bottom>
      <diagonal/>
    </border>
    <border>
      <left style="double">
        <color rgb="FFC00000"/>
      </left>
      <right/>
      <top style="double">
        <color rgb="FFC00000"/>
      </top>
      <bottom/>
      <diagonal/>
    </border>
    <border>
      <left style="double">
        <color rgb="FFC00000"/>
      </left>
      <right style="dotted">
        <color theme="0" tint="-0.499984740745262"/>
      </right>
      <top style="double">
        <color rgb="FFC00000"/>
      </top>
      <bottom style="double">
        <color rgb="FFC00000"/>
      </bottom>
      <diagonal/>
    </border>
    <border>
      <left/>
      <right/>
      <top style="double">
        <color rgb="FFC00000"/>
      </top>
      <bottom/>
      <diagonal/>
    </border>
    <border>
      <left style="dotted">
        <color theme="0" tint="-0.499984740745262"/>
      </left>
      <right style="thin">
        <color indexed="64"/>
      </right>
      <top style="double">
        <color rgb="FFC00000"/>
      </top>
      <bottom style="double">
        <color rgb="FFC00000"/>
      </bottom>
      <diagonal/>
    </border>
    <border>
      <left/>
      <right style="double">
        <color rgb="FFC00000"/>
      </right>
      <top style="double">
        <color rgb="FFC00000"/>
      </top>
      <bottom/>
      <diagonal/>
    </border>
    <border>
      <left style="thin">
        <color indexed="64"/>
      </left>
      <right style="double">
        <color rgb="FFC00000"/>
      </right>
      <top style="double">
        <color rgb="FFC00000"/>
      </top>
      <bottom style="double">
        <color rgb="FFC00000"/>
      </bottom>
      <diagonal/>
    </border>
    <border>
      <left style="thin">
        <color indexed="64"/>
      </left>
      <right style="double">
        <color rgb="FFC00000"/>
      </right>
      <top style="double">
        <color rgb="FFC00000"/>
      </top>
      <bottom style="thin">
        <color indexed="64"/>
      </bottom>
      <diagonal/>
    </border>
    <border>
      <left style="thin">
        <color indexed="64"/>
      </left>
      <right style="double">
        <color rgb="FFC00000"/>
      </right>
      <top style="thin">
        <color indexed="64"/>
      </top>
      <bottom style="thin">
        <color indexed="64"/>
      </bottom>
      <diagonal/>
    </border>
    <border>
      <left style="thin">
        <color indexed="64"/>
      </left>
      <right style="double">
        <color rgb="FFC00000"/>
      </right>
      <top style="thin">
        <color indexed="64"/>
      </top>
      <bottom style="double">
        <color rgb="FFC00000"/>
      </bottom>
      <diagonal/>
    </border>
    <border>
      <left style="double">
        <color rgb="FFFF0000"/>
      </left>
      <right style="thin">
        <color indexed="64"/>
      </right>
      <top style="double">
        <color rgb="FFFF0000"/>
      </top>
      <bottom style="double">
        <color rgb="FFFF0000"/>
      </bottom>
      <diagonal/>
    </border>
    <border>
      <left style="thin">
        <color indexed="64"/>
      </left>
      <right style="thin">
        <color indexed="64"/>
      </right>
      <top style="double">
        <color rgb="FFFF0000"/>
      </top>
      <bottom style="double">
        <color rgb="FFFF0000"/>
      </bottom>
      <diagonal/>
    </border>
    <border>
      <left style="thin">
        <color indexed="64"/>
      </left>
      <right style="double">
        <color rgb="FFFF0000"/>
      </right>
      <top style="double">
        <color rgb="FFFF0000"/>
      </top>
      <bottom style="double">
        <color rgb="FFFF0000"/>
      </bottom>
      <diagonal/>
    </border>
    <border>
      <left style="double">
        <color rgb="FFFF0000"/>
      </left>
      <right style="thin">
        <color indexed="64"/>
      </right>
      <top style="double">
        <color rgb="FFFF0000"/>
      </top>
      <bottom style="thin">
        <color indexed="64"/>
      </bottom>
      <diagonal/>
    </border>
    <border>
      <left style="thin">
        <color indexed="64"/>
      </left>
      <right style="thin">
        <color indexed="64"/>
      </right>
      <top style="double">
        <color rgb="FFFF0000"/>
      </top>
      <bottom style="thin">
        <color indexed="64"/>
      </bottom>
      <diagonal/>
    </border>
    <border>
      <left style="thin">
        <color indexed="64"/>
      </left>
      <right style="double">
        <color rgb="FFFF0000"/>
      </right>
      <top style="double">
        <color rgb="FFFF0000"/>
      </top>
      <bottom style="thin">
        <color indexed="64"/>
      </bottom>
      <diagonal/>
    </border>
    <border>
      <left style="double">
        <color rgb="FFFF0000"/>
      </left>
      <right style="thin">
        <color indexed="64"/>
      </right>
      <top style="thin">
        <color indexed="64"/>
      </top>
      <bottom style="thin">
        <color indexed="64"/>
      </bottom>
      <diagonal/>
    </border>
    <border>
      <left style="thin">
        <color indexed="64"/>
      </left>
      <right style="double">
        <color rgb="FFFF0000"/>
      </right>
      <top style="thin">
        <color indexed="64"/>
      </top>
      <bottom style="thin">
        <color indexed="64"/>
      </bottom>
      <diagonal/>
    </border>
    <border>
      <left style="double">
        <color rgb="FFFF0000"/>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double">
        <color rgb="FFFF0000"/>
      </right>
      <top style="thin">
        <color indexed="64"/>
      </top>
      <bottom style="double">
        <color rgb="FFFF0000"/>
      </bottom>
      <diagonal/>
    </border>
    <border>
      <left style="double">
        <color rgb="FFFF0000"/>
      </left>
      <right style="double">
        <color rgb="FFFF0000"/>
      </right>
      <top style="double">
        <color rgb="FFFF0000"/>
      </top>
      <bottom style="thin">
        <color indexed="64"/>
      </bottom>
      <diagonal/>
    </border>
    <border>
      <left style="double">
        <color rgb="FFFF0000"/>
      </left>
      <right style="double">
        <color rgb="FFFF0000"/>
      </right>
      <top style="thin">
        <color indexed="64"/>
      </top>
      <bottom style="thin">
        <color indexed="64"/>
      </bottom>
      <diagonal/>
    </border>
    <border>
      <left style="double">
        <color rgb="FFFF0000"/>
      </left>
      <right style="double">
        <color rgb="FFFF0000"/>
      </right>
      <top style="thin">
        <color indexed="64"/>
      </top>
      <bottom style="double">
        <color rgb="FFFF0000"/>
      </bottom>
      <diagonal/>
    </border>
    <border>
      <left style="double">
        <color rgb="FFFF0000"/>
      </left>
      <right style="dotted">
        <color auto="1"/>
      </right>
      <top style="double">
        <color rgb="FFFF0000"/>
      </top>
      <bottom style="thin">
        <color indexed="64"/>
      </bottom>
      <diagonal/>
    </border>
    <border>
      <left style="dotted">
        <color auto="1"/>
      </left>
      <right style="thin">
        <color indexed="64"/>
      </right>
      <top style="double">
        <color rgb="FFFF0000"/>
      </top>
      <bottom style="thin">
        <color indexed="64"/>
      </bottom>
      <diagonal/>
    </border>
    <border>
      <left style="double">
        <color rgb="FFFF0000"/>
      </left>
      <right style="dotted">
        <color auto="1"/>
      </right>
      <top style="thin">
        <color indexed="64"/>
      </top>
      <bottom style="thin">
        <color indexed="64"/>
      </bottom>
      <diagonal/>
    </border>
    <border>
      <left style="dotted">
        <color auto="1"/>
      </left>
      <right style="thin">
        <color indexed="64"/>
      </right>
      <top style="thin">
        <color indexed="64"/>
      </top>
      <bottom style="thin">
        <color indexed="64"/>
      </bottom>
      <diagonal/>
    </border>
    <border>
      <left style="double">
        <color rgb="FFFF0000"/>
      </left>
      <right style="dotted">
        <color auto="1"/>
      </right>
      <top style="thin">
        <color indexed="64"/>
      </top>
      <bottom style="double">
        <color rgb="FFFF0000"/>
      </bottom>
      <diagonal/>
    </border>
    <border>
      <left style="dotted">
        <color auto="1"/>
      </left>
      <right style="thin">
        <color indexed="64"/>
      </right>
      <top style="thin">
        <color indexed="64"/>
      </top>
      <bottom style="double">
        <color rgb="FFFF0000"/>
      </bottom>
      <diagonal/>
    </border>
    <border>
      <left style="double">
        <color rgb="FFFF0000"/>
      </left>
      <right style="double">
        <color rgb="FFFF0000"/>
      </right>
      <top/>
      <bottom style="double">
        <color rgb="FFFF0000"/>
      </bottom>
      <diagonal/>
    </border>
    <border>
      <left style="double">
        <color rgb="FFC00000"/>
      </left>
      <right style="double">
        <color rgb="FFC00000"/>
      </right>
      <top style="thin">
        <color indexed="64"/>
      </top>
      <bottom/>
      <diagonal/>
    </border>
    <border>
      <left style="thin">
        <color indexed="64"/>
      </left>
      <right style="double">
        <color rgb="FFC00000"/>
      </right>
      <top style="thin">
        <color indexed="64"/>
      </top>
      <bottom/>
      <diagonal/>
    </border>
    <border>
      <left style="double">
        <color rgb="FFFF0000"/>
      </left>
      <right style="thin">
        <color indexed="64"/>
      </right>
      <top style="thin">
        <color indexed="64"/>
      </top>
      <bottom/>
      <diagonal/>
    </border>
    <border>
      <left style="thin">
        <color indexed="64"/>
      </left>
      <right style="double">
        <color rgb="FFFF0000"/>
      </right>
      <top style="thin">
        <color indexed="64"/>
      </top>
      <bottom/>
      <diagonal/>
    </border>
    <border>
      <left style="double">
        <color rgb="FFFF0000"/>
      </left>
      <right style="dotted">
        <color auto="1"/>
      </right>
      <top style="thin">
        <color indexed="64"/>
      </top>
      <bottom/>
      <diagonal/>
    </border>
    <border>
      <left style="dotted">
        <color auto="1"/>
      </left>
      <right style="thin">
        <color indexed="64"/>
      </right>
      <top style="thin">
        <color indexed="64"/>
      </top>
      <bottom/>
      <diagonal/>
    </border>
    <border>
      <left style="double">
        <color rgb="FFFF0000"/>
      </left>
      <right style="double">
        <color rgb="FFFF0000"/>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double">
        <color rgb="FFC00000"/>
      </left>
      <right style="dotted">
        <color rgb="FF808080"/>
      </right>
      <top style="double">
        <color rgb="FFC00000"/>
      </top>
      <bottom style="double">
        <color rgb="FFC00000"/>
      </bottom>
      <diagonal/>
    </border>
    <border>
      <left style="dotted">
        <color rgb="FF808080"/>
      </left>
      <right style="thin">
        <color indexed="64"/>
      </right>
      <top style="double">
        <color rgb="FFC00000"/>
      </top>
      <bottom style="double">
        <color rgb="FFC00000"/>
      </bottom>
      <diagonal/>
    </border>
    <border>
      <left style="double">
        <color rgb="FFC00000"/>
      </left>
      <right/>
      <top style="double">
        <color rgb="FFC00000"/>
      </top>
      <bottom style="double">
        <color rgb="FFC00000"/>
      </bottom>
      <diagonal/>
    </border>
    <border>
      <left/>
      <right/>
      <top style="double">
        <color rgb="FFC00000"/>
      </top>
      <bottom style="double">
        <color rgb="FFC00000"/>
      </bottom>
      <diagonal/>
    </border>
    <border>
      <left/>
      <right style="double">
        <color rgb="FFC00000"/>
      </right>
      <top style="double">
        <color rgb="FFC00000"/>
      </top>
      <bottom style="double">
        <color rgb="FFC00000"/>
      </bottom>
      <diagonal/>
    </border>
    <border>
      <left style="double">
        <color rgb="FFC00000"/>
      </left>
      <right style="dashed">
        <color indexed="64"/>
      </right>
      <top style="double">
        <color rgb="FFC00000"/>
      </top>
      <bottom style="double">
        <color rgb="FFC00000"/>
      </bottom>
      <diagonal/>
    </border>
    <border>
      <left style="dashed">
        <color indexed="64"/>
      </left>
      <right style="dashed">
        <color indexed="64"/>
      </right>
      <top style="double">
        <color rgb="FFC00000"/>
      </top>
      <bottom style="double">
        <color rgb="FFC00000"/>
      </bottom>
      <diagonal/>
    </border>
    <border>
      <left style="dashed">
        <color indexed="64"/>
      </left>
      <right style="double">
        <color rgb="FFC00000"/>
      </right>
      <top style="double">
        <color rgb="FFC00000"/>
      </top>
      <bottom style="double">
        <color rgb="FFC00000"/>
      </bottom>
      <diagonal/>
    </border>
    <border>
      <left style="double">
        <color rgb="FFC00000"/>
      </left>
      <right style="double">
        <color rgb="FFC00000"/>
      </right>
      <top/>
      <bottom/>
      <diagonal/>
    </border>
    <border>
      <left style="double">
        <color rgb="FFC00000"/>
      </left>
      <right style="dashed">
        <color indexed="64"/>
      </right>
      <top/>
      <bottom/>
      <diagonal/>
    </border>
    <border>
      <left style="dashed">
        <color indexed="64"/>
      </left>
      <right style="dashed">
        <color indexed="64"/>
      </right>
      <top/>
      <bottom/>
      <diagonal/>
    </border>
    <border>
      <left style="dashed">
        <color indexed="64"/>
      </left>
      <right style="double">
        <color rgb="FFC00000"/>
      </right>
      <top/>
      <bottom/>
      <diagonal/>
    </border>
    <border>
      <left style="double">
        <color rgb="FFC00000"/>
      </left>
      <right style="double">
        <color rgb="FFC00000"/>
      </right>
      <top/>
      <bottom style="thin">
        <color indexed="64"/>
      </bottom>
      <diagonal/>
    </border>
    <border>
      <left style="double">
        <color rgb="FFC00000"/>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style="double">
        <color rgb="FFC00000"/>
      </right>
      <top/>
      <bottom style="thin">
        <color indexed="64"/>
      </bottom>
      <diagonal/>
    </border>
    <border>
      <left style="double">
        <color rgb="FFC00000"/>
      </left>
      <right style="double">
        <color rgb="FFC00000"/>
      </right>
      <top style="double">
        <color rgb="FFC00000"/>
      </top>
      <bottom style="dashed">
        <color rgb="FFC00000"/>
      </bottom>
      <diagonal/>
    </border>
    <border>
      <left style="double">
        <color rgb="FFC00000"/>
      </left>
      <right style="dashed">
        <color indexed="64"/>
      </right>
      <top style="double">
        <color rgb="FFC00000"/>
      </top>
      <bottom style="dashed">
        <color rgb="FFC00000"/>
      </bottom>
      <diagonal/>
    </border>
    <border>
      <left style="dashed">
        <color indexed="64"/>
      </left>
      <right style="dashed">
        <color indexed="64"/>
      </right>
      <top style="double">
        <color rgb="FFC00000"/>
      </top>
      <bottom style="dashed">
        <color rgb="FFC00000"/>
      </bottom>
      <diagonal/>
    </border>
    <border>
      <left style="dashed">
        <color indexed="64"/>
      </left>
      <right style="double">
        <color rgb="FFC00000"/>
      </right>
      <top style="double">
        <color rgb="FFC00000"/>
      </top>
      <bottom style="dashed">
        <color rgb="FFC00000"/>
      </bottom>
      <diagonal/>
    </border>
    <border>
      <left style="double">
        <color rgb="FFC00000"/>
      </left>
      <right style="double">
        <color rgb="FFC00000"/>
      </right>
      <top style="dashed">
        <color rgb="FFC00000"/>
      </top>
      <bottom style="double">
        <color rgb="FFC00000"/>
      </bottom>
      <diagonal/>
    </border>
    <border>
      <left style="double">
        <color rgb="FFC00000"/>
      </left>
      <right style="dashed">
        <color indexed="64"/>
      </right>
      <top style="dashed">
        <color rgb="FFC00000"/>
      </top>
      <bottom style="double">
        <color rgb="FFC00000"/>
      </bottom>
      <diagonal/>
    </border>
    <border>
      <left style="dashed">
        <color indexed="64"/>
      </left>
      <right style="dashed">
        <color indexed="64"/>
      </right>
      <top style="dashed">
        <color rgb="FFC00000"/>
      </top>
      <bottom style="double">
        <color rgb="FFC00000"/>
      </bottom>
      <diagonal/>
    </border>
    <border>
      <left style="dashed">
        <color indexed="64"/>
      </left>
      <right style="double">
        <color rgb="FFC00000"/>
      </right>
      <top style="dashed">
        <color rgb="FFC00000"/>
      </top>
      <bottom style="double">
        <color rgb="FFC00000"/>
      </bottom>
      <diagonal/>
    </border>
    <border>
      <left style="double">
        <color rgb="FFC00000"/>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double">
        <color rgb="FFC00000"/>
      </right>
      <top style="thin">
        <color indexed="64"/>
      </top>
      <bottom style="thin">
        <color indexed="64"/>
      </bottom>
      <diagonal/>
    </border>
    <border>
      <left style="double">
        <color rgb="FFC00000"/>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double">
        <color rgb="FFC00000"/>
      </right>
      <top style="thin">
        <color indexed="64"/>
      </top>
      <bottom/>
      <diagonal/>
    </border>
    <border>
      <left style="double">
        <color rgb="FFC00000"/>
      </left>
      <right/>
      <top style="thin">
        <color indexed="64"/>
      </top>
      <bottom style="double">
        <color rgb="FFC00000"/>
      </bottom>
      <diagonal/>
    </border>
    <border>
      <left/>
      <right/>
      <top style="thin">
        <color indexed="64"/>
      </top>
      <bottom style="double">
        <color rgb="FFC00000"/>
      </bottom>
      <diagonal/>
    </border>
    <border>
      <left/>
      <right style="double">
        <color rgb="FFC00000"/>
      </right>
      <top style="thin">
        <color indexed="64"/>
      </top>
      <bottom style="double">
        <color rgb="FFC0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style="thick">
        <color rgb="FFFF0000"/>
      </right>
      <top style="thick">
        <color rgb="FFFF0000"/>
      </top>
      <bottom style="thick">
        <color rgb="FFFF0000"/>
      </bottom>
      <diagonal/>
    </border>
    <border>
      <left style="thick">
        <color rgb="FFFF0000"/>
      </left>
      <right style="thin">
        <color indexed="64"/>
      </right>
      <top style="thick">
        <color rgb="FFFF0000"/>
      </top>
      <bottom style="thick">
        <color rgb="FFFF0000"/>
      </bottom>
      <diagonal/>
    </border>
    <border>
      <left style="thin">
        <color indexed="64"/>
      </left>
      <right style="thick">
        <color rgb="FFFF0000"/>
      </right>
      <top style="thick">
        <color rgb="FFFF0000"/>
      </top>
      <bottom style="thick">
        <color rgb="FFFF0000"/>
      </bottom>
      <diagonal/>
    </border>
    <border>
      <left style="thin">
        <color indexed="64"/>
      </left>
      <right style="thin">
        <color indexed="64"/>
      </right>
      <top style="thick">
        <color rgb="FFFF0000"/>
      </top>
      <bottom style="thick">
        <color rgb="FFFF0000"/>
      </bottom>
      <diagonal/>
    </border>
    <border>
      <left style="thick">
        <color rgb="FFFF0000"/>
      </left>
      <right style="thin">
        <color indexed="64"/>
      </right>
      <top/>
      <bottom style="thin">
        <color indexed="64"/>
      </bottom>
      <diagonal/>
    </border>
    <border>
      <left style="thin">
        <color auto="1"/>
      </left>
      <right style="thick">
        <color rgb="FFFF0000"/>
      </right>
      <top/>
      <bottom style="thin">
        <color indexed="64"/>
      </bottom>
      <diagonal/>
    </border>
    <border>
      <left/>
      <right/>
      <top/>
      <bottom style="thin">
        <color indexed="64"/>
      </bottom>
      <diagonal/>
    </border>
    <border>
      <left/>
      <right style="thick">
        <color rgb="FFFF0000"/>
      </right>
      <top/>
      <bottom style="thin">
        <color indexed="64"/>
      </bottom>
      <diagonal/>
    </border>
    <border>
      <left style="thick">
        <color rgb="FFFF0000"/>
      </left>
      <right style="thick">
        <color rgb="FFFF0000"/>
      </right>
      <top/>
      <bottom style="thin">
        <color indexed="64"/>
      </bottom>
      <diagonal/>
    </border>
    <border>
      <left style="thick">
        <color rgb="FFFF0000"/>
      </left>
      <right style="thin">
        <color auto="1"/>
      </right>
      <top style="thin">
        <color indexed="64"/>
      </top>
      <bottom style="thin">
        <color indexed="64"/>
      </bottom>
      <diagonal/>
    </border>
    <border>
      <left style="thin">
        <color auto="1"/>
      </left>
      <right style="thick">
        <color rgb="FFFF0000"/>
      </right>
      <top style="thin">
        <color indexed="64"/>
      </top>
      <bottom style="thin">
        <color indexed="64"/>
      </bottom>
      <diagonal/>
    </border>
    <border>
      <left/>
      <right/>
      <top style="thin">
        <color indexed="64"/>
      </top>
      <bottom style="thin">
        <color indexed="64"/>
      </bottom>
      <diagonal/>
    </border>
    <border>
      <left/>
      <right style="thick">
        <color rgb="FFFF0000"/>
      </right>
      <top style="thin">
        <color indexed="64"/>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n">
        <color auto="1"/>
      </right>
      <top style="thin">
        <color indexed="64"/>
      </top>
      <bottom/>
      <diagonal/>
    </border>
    <border>
      <left style="thin">
        <color auto="1"/>
      </left>
      <right style="thick">
        <color rgb="FFFF0000"/>
      </right>
      <top style="thin">
        <color indexed="64"/>
      </top>
      <bottom/>
      <diagonal/>
    </border>
    <border>
      <left/>
      <right/>
      <top style="thin">
        <color indexed="64"/>
      </top>
      <bottom/>
      <diagonal/>
    </border>
    <border>
      <left/>
      <right style="thick">
        <color rgb="FFFF0000"/>
      </right>
      <top style="thin">
        <color indexed="64"/>
      </top>
      <bottom/>
      <diagonal/>
    </border>
    <border>
      <left style="thick">
        <color rgb="FFFF0000"/>
      </left>
      <right style="thick">
        <color rgb="FFFF0000"/>
      </right>
      <top style="thin">
        <color indexed="64"/>
      </top>
      <bottom/>
      <diagonal/>
    </border>
    <border>
      <left style="thick">
        <color rgb="FFFF0000"/>
      </left>
      <right style="thin">
        <color auto="1"/>
      </right>
      <top style="thick">
        <color rgb="FFFF0000"/>
      </top>
      <bottom style="thin">
        <color indexed="64"/>
      </bottom>
      <diagonal/>
    </border>
    <border>
      <left style="thin">
        <color auto="1"/>
      </left>
      <right style="thick">
        <color rgb="FFFF0000"/>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right/>
      <top style="thick">
        <color rgb="FFFF0000"/>
      </top>
      <bottom style="thin">
        <color indexed="64"/>
      </bottom>
      <diagonal/>
    </border>
    <border>
      <left/>
      <right style="thick">
        <color rgb="FFFF0000"/>
      </right>
      <top style="thick">
        <color rgb="FFFF0000"/>
      </top>
      <bottom style="thin">
        <color indexed="64"/>
      </bottom>
      <diagonal/>
    </border>
    <border>
      <left style="thick">
        <color rgb="FFFF0000"/>
      </left>
      <right style="thick">
        <color rgb="FFFF0000"/>
      </right>
      <top style="thick">
        <color rgb="FFFF0000"/>
      </top>
      <bottom style="thin">
        <color indexed="64"/>
      </bottom>
      <diagonal/>
    </border>
    <border>
      <left style="thick">
        <color rgb="FFFF0000"/>
      </left>
      <right style="thin">
        <color auto="1"/>
      </right>
      <top style="thin">
        <color indexed="64"/>
      </top>
      <bottom style="thick">
        <color rgb="FFFF0000"/>
      </bottom>
      <diagonal/>
    </border>
    <border>
      <left style="thin">
        <color auto="1"/>
      </left>
      <right style="thick">
        <color rgb="FFFF0000"/>
      </right>
      <top style="thin">
        <color indexed="64"/>
      </top>
      <bottom style="thick">
        <color rgb="FFFF0000"/>
      </bottom>
      <diagonal/>
    </border>
    <border>
      <left style="thin">
        <color auto="1"/>
      </left>
      <right style="thin">
        <color auto="1"/>
      </right>
      <top style="thin">
        <color indexed="64"/>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
      <left style="thick">
        <color rgb="FFFF0000"/>
      </left>
      <right style="thick">
        <color rgb="FFFF0000"/>
      </right>
      <top style="thin">
        <color indexed="64"/>
      </top>
      <bottom style="thick">
        <color rgb="FFFF0000"/>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style="thick">
        <color rgb="FFC00000"/>
      </left>
      <right style="thick">
        <color rgb="FFC00000"/>
      </right>
      <top style="dotted">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auto="1"/>
      </right>
      <top style="thick">
        <color rgb="FFFF0000"/>
      </top>
      <bottom/>
      <diagonal/>
    </border>
    <border>
      <left/>
      <right style="thin">
        <color auto="1"/>
      </right>
      <top/>
      <bottom/>
      <diagonal/>
    </border>
    <border>
      <left style="double">
        <color rgb="FFC00000"/>
      </left>
      <right style="dotted">
        <color theme="0" tint="-0.499984740745262"/>
      </right>
      <top style="double">
        <color rgb="FFC00000"/>
      </top>
      <bottom style="thin">
        <color indexed="64"/>
      </bottom>
      <diagonal/>
    </border>
    <border>
      <left style="dotted">
        <color theme="0" tint="-0.499984740745262"/>
      </left>
      <right style="thin">
        <color indexed="64"/>
      </right>
      <top style="double">
        <color rgb="FFC00000"/>
      </top>
      <bottom style="thin">
        <color indexed="64"/>
      </bottom>
      <diagonal/>
    </border>
    <border>
      <left style="double">
        <color rgb="FFC00000"/>
      </left>
      <right style="dotted">
        <color theme="0" tint="-0.499984740745262"/>
      </right>
      <top style="thin">
        <color indexed="64"/>
      </top>
      <bottom style="thin">
        <color indexed="64"/>
      </bottom>
      <diagonal/>
    </border>
    <border>
      <left style="dotted">
        <color theme="0" tint="-0.499984740745262"/>
      </left>
      <right style="thin">
        <color indexed="64"/>
      </right>
      <top style="thin">
        <color indexed="64"/>
      </top>
      <bottom style="thin">
        <color indexed="64"/>
      </bottom>
      <diagonal/>
    </border>
    <border>
      <left style="double">
        <color rgb="FFC00000"/>
      </left>
      <right style="dotted">
        <color theme="0" tint="-0.499984740745262"/>
      </right>
      <top style="thin">
        <color indexed="64"/>
      </top>
      <bottom/>
      <diagonal/>
    </border>
    <border>
      <left style="dotted">
        <color theme="0" tint="-0.499984740745262"/>
      </left>
      <right style="thin">
        <color indexed="64"/>
      </right>
      <top style="thin">
        <color indexed="64"/>
      </top>
      <bottom/>
      <diagonal/>
    </border>
    <border>
      <left style="double">
        <color rgb="FFC00000"/>
      </left>
      <right style="dotted">
        <color theme="0" tint="-0.499984740745262"/>
      </right>
      <top style="thin">
        <color auto="1"/>
      </top>
      <bottom style="double">
        <color rgb="FFC00000"/>
      </bottom>
      <diagonal/>
    </border>
    <border>
      <left style="dotted">
        <color theme="0" tint="-0.499984740745262"/>
      </left>
      <right style="thin">
        <color indexed="64"/>
      </right>
      <top style="thin">
        <color auto="1"/>
      </top>
      <bottom style="double">
        <color rgb="FFC00000"/>
      </bottom>
      <diagonal/>
    </border>
  </borders>
  <cellStyleXfs count="3560">
    <xf numFmtId="0" fontId="0" fillId="0" borderId="0"/>
    <xf numFmtId="0" fontId="32" fillId="0" borderId="0"/>
    <xf numFmtId="0" fontId="33" fillId="0" borderId="0"/>
    <xf numFmtId="0" fontId="32" fillId="0" borderId="0"/>
    <xf numFmtId="0" fontId="32" fillId="0" borderId="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17"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17"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17"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17"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17"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17"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7"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7"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7"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7"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7"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7"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17"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17"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17"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17"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17"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17"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7"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7"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7"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7"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17"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17"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4" fillId="17" borderId="0" applyNumberFormat="0" applyBorder="0" applyAlignment="0" applyProtection="0"/>
    <xf numFmtId="0" fontId="31" fillId="17" borderId="0" applyNumberFormat="0" applyBorder="0" applyAlignment="0" applyProtection="0"/>
    <xf numFmtId="0" fontId="34" fillId="21" borderId="0" applyNumberFormat="0" applyBorder="0" applyAlignment="0" applyProtection="0"/>
    <xf numFmtId="0" fontId="31" fillId="21" borderId="0" applyNumberFormat="0" applyBorder="0" applyAlignment="0" applyProtection="0"/>
    <xf numFmtId="0" fontId="34" fillId="25" borderId="0" applyNumberFormat="0" applyBorder="0" applyAlignment="0" applyProtection="0"/>
    <xf numFmtId="0" fontId="31" fillId="25" borderId="0" applyNumberFormat="0" applyBorder="0" applyAlignment="0" applyProtection="0"/>
    <xf numFmtId="0" fontId="34" fillId="29" borderId="0" applyNumberFormat="0" applyBorder="0" applyAlignment="0" applyProtection="0"/>
    <xf numFmtId="0" fontId="31" fillId="29" borderId="0" applyNumberFormat="0" applyBorder="0" applyAlignment="0" applyProtection="0"/>
    <xf numFmtId="0" fontId="34" fillId="33" borderId="0" applyNumberFormat="0" applyBorder="0" applyAlignment="0" applyProtection="0"/>
    <xf numFmtId="0" fontId="31" fillId="33" borderId="0" applyNumberFormat="0" applyBorder="0" applyAlignment="0" applyProtection="0"/>
    <xf numFmtId="0" fontId="34" fillId="37" borderId="0" applyNumberFormat="0" applyBorder="0" applyAlignment="0" applyProtection="0"/>
    <xf numFmtId="0" fontId="31" fillId="37" borderId="0" applyNumberFormat="0" applyBorder="0" applyAlignment="0" applyProtection="0"/>
    <xf numFmtId="0" fontId="34" fillId="14" borderId="0" applyNumberFormat="0" applyBorder="0" applyAlignment="0" applyProtection="0"/>
    <xf numFmtId="0" fontId="31" fillId="14" borderId="0" applyNumberFormat="0" applyBorder="0" applyAlignment="0" applyProtection="0"/>
    <xf numFmtId="0" fontId="34" fillId="18" borderId="0" applyNumberFormat="0" applyBorder="0" applyAlignment="0" applyProtection="0"/>
    <xf numFmtId="0" fontId="31" fillId="18" borderId="0" applyNumberFormat="0" applyBorder="0" applyAlignment="0" applyProtection="0"/>
    <xf numFmtId="0" fontId="34" fillId="22" borderId="0" applyNumberFormat="0" applyBorder="0" applyAlignment="0" applyProtection="0"/>
    <xf numFmtId="0" fontId="31" fillId="22" borderId="0" applyNumberFormat="0" applyBorder="0" applyAlignment="0" applyProtection="0"/>
    <xf numFmtId="0" fontId="34" fillId="26" borderId="0" applyNumberFormat="0" applyBorder="0" applyAlignment="0" applyProtection="0"/>
    <xf numFmtId="0" fontId="31" fillId="26" borderId="0" applyNumberFormat="0" applyBorder="0" applyAlignment="0" applyProtection="0"/>
    <xf numFmtId="0" fontId="34" fillId="30" borderId="0" applyNumberFormat="0" applyBorder="0" applyAlignment="0" applyProtection="0"/>
    <xf numFmtId="0" fontId="31" fillId="30" borderId="0" applyNumberFormat="0" applyBorder="0" applyAlignment="0" applyProtection="0"/>
    <xf numFmtId="0" fontId="34" fillId="34" borderId="0" applyNumberFormat="0" applyBorder="0" applyAlignment="0" applyProtection="0"/>
    <xf numFmtId="0" fontId="31" fillId="34" borderId="0" applyNumberFormat="0" applyBorder="0" applyAlignment="0" applyProtection="0"/>
    <xf numFmtId="0" fontId="35" fillId="8" borderId="0" applyNumberFormat="0" applyBorder="0" applyAlignment="0" applyProtection="0"/>
    <xf numFmtId="0" fontId="22" fillId="8" borderId="0" applyNumberFormat="0" applyBorder="0" applyAlignment="0" applyProtection="0"/>
    <xf numFmtId="0" fontId="36" fillId="11" borderId="53" applyNumberFormat="0" applyAlignment="0" applyProtection="0"/>
    <xf numFmtId="0" fontId="26" fillId="11" borderId="53" applyNumberFormat="0" applyAlignment="0" applyProtection="0"/>
    <xf numFmtId="0" fontId="37" fillId="12" borderId="56" applyNumberFormat="0" applyAlignment="0" applyProtection="0"/>
    <xf numFmtId="0" fontId="28" fillId="12" borderId="56" applyNumberFormat="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3" fillId="0" borderId="0" applyFont="0" applyFill="0" applyBorder="0" applyAlignment="0" applyProtection="0"/>
    <xf numFmtId="168" fontId="33"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168" fontId="32" fillId="0" borderId="0" applyFont="0" applyFill="0" applyBorder="0" applyAlignment="0" applyProtection="0"/>
    <xf numFmtId="0" fontId="38" fillId="0" borderId="0" applyNumberFormat="0" applyFill="0" applyBorder="0" applyAlignment="0" applyProtection="0"/>
    <xf numFmtId="0" fontId="30" fillId="0" borderId="0" applyNumberFormat="0" applyFill="0" applyBorder="0" applyAlignment="0" applyProtection="0"/>
    <xf numFmtId="0" fontId="39" fillId="7" borderId="0" applyNumberFormat="0" applyBorder="0" applyAlignment="0" applyProtection="0"/>
    <xf numFmtId="0" fontId="21" fillId="7" borderId="0" applyNumberFormat="0" applyBorder="0" applyAlignment="0" applyProtection="0"/>
    <xf numFmtId="0" fontId="40" fillId="0" borderId="50" applyNumberFormat="0" applyFill="0" applyAlignment="0" applyProtection="0"/>
    <xf numFmtId="0" fontId="18" fillId="0" borderId="50" applyNumberFormat="0" applyFill="0" applyAlignment="0" applyProtection="0"/>
    <xf numFmtId="0" fontId="41" fillId="0" borderId="51" applyNumberFormat="0" applyFill="0" applyAlignment="0" applyProtection="0"/>
    <xf numFmtId="0" fontId="19" fillId="0" borderId="51" applyNumberFormat="0" applyFill="0" applyAlignment="0" applyProtection="0"/>
    <xf numFmtId="0" fontId="42" fillId="0" borderId="52" applyNumberFormat="0" applyFill="0" applyAlignment="0" applyProtection="0"/>
    <xf numFmtId="0" fontId="20" fillId="0" borderId="52" applyNumberFormat="0" applyFill="0" applyAlignment="0" applyProtection="0"/>
    <xf numFmtId="0" fontId="42" fillId="0" borderId="0" applyNumberFormat="0" applyFill="0" applyBorder="0" applyAlignment="0" applyProtection="0"/>
    <xf numFmtId="0" fontId="20" fillId="0" borderId="0" applyNumberFormat="0" applyFill="0" applyBorder="0" applyAlignment="0" applyProtection="0"/>
    <xf numFmtId="0" fontId="43" fillId="10" borderId="53" applyNumberFormat="0" applyAlignment="0" applyProtection="0"/>
    <xf numFmtId="0" fontId="24" fillId="10" borderId="53" applyNumberFormat="0" applyAlignment="0" applyProtection="0"/>
    <xf numFmtId="0" fontId="44" fillId="0" borderId="55" applyNumberFormat="0" applyFill="0" applyAlignment="0" applyProtection="0"/>
    <xf numFmtId="0" fontId="27" fillId="0" borderId="55" applyNumberFormat="0" applyFill="0" applyAlignment="0" applyProtection="0"/>
    <xf numFmtId="0" fontId="45" fillId="9" borderId="0" applyNumberFormat="0" applyBorder="0" applyAlignment="0" applyProtection="0"/>
    <xf numFmtId="0" fontId="23" fillId="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7" fillId="0" borderId="0"/>
    <xf numFmtId="0" fontId="33" fillId="0" borderId="0"/>
    <xf numFmtId="0" fontId="32" fillId="0" borderId="0"/>
    <xf numFmtId="0" fontId="32" fillId="0" borderId="0"/>
    <xf numFmtId="0" fontId="33" fillId="0" borderId="0"/>
    <xf numFmtId="0" fontId="33" fillId="0" borderId="0"/>
    <xf numFmtId="0" fontId="17" fillId="0" borderId="0"/>
    <xf numFmtId="0" fontId="1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3" fillId="0" borderId="0"/>
    <xf numFmtId="0" fontId="33" fillId="0" borderId="0"/>
    <xf numFmtId="0" fontId="33"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17" fillId="13" borderId="57" applyNumberFormat="0" applyFont="0" applyAlignment="0" applyProtection="0"/>
    <xf numFmtId="0" fontId="17"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33" fillId="13" borderId="57" applyNumberFormat="0" applyFont="0" applyAlignment="0" applyProtection="0"/>
    <xf numFmtId="0" fontId="46" fillId="11" borderId="54" applyNumberFormat="0" applyAlignment="0" applyProtection="0"/>
    <xf numFmtId="0" fontId="25" fillId="11" borderId="54"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47" fillId="0" borderId="58" applyNumberFormat="0" applyFill="0" applyAlignment="0" applyProtection="0"/>
    <xf numFmtId="0" fontId="10" fillId="0" borderId="58" applyNumberFormat="0" applyFill="0" applyAlignment="0" applyProtection="0"/>
    <xf numFmtId="0" fontId="48" fillId="0" borderId="0" applyNumberFormat="0" applyFill="0" applyBorder="0" applyAlignment="0" applyProtection="0"/>
    <xf numFmtId="0" fontId="29" fillId="0" borderId="0" applyNumberFormat="0" applyFill="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35"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17" fillId="36" borderId="0" applyNumberFormat="0" applyBorder="0" applyAlignment="0" applyProtection="0"/>
    <xf numFmtId="0" fontId="32" fillId="0" borderId="0"/>
    <xf numFmtId="0" fontId="32" fillId="0" borderId="0"/>
    <xf numFmtId="0" fontId="17" fillId="0" borderId="0"/>
    <xf numFmtId="0" fontId="17" fillId="0" borderId="0"/>
    <xf numFmtId="0" fontId="17" fillId="0" borderId="0"/>
    <xf numFmtId="0" fontId="17" fillId="0" borderId="0"/>
    <xf numFmtId="0" fontId="17" fillId="0" borderId="0"/>
    <xf numFmtId="0" fontId="32"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13" borderId="57" applyNumberFormat="0" applyFont="0" applyAlignment="0" applyProtection="0"/>
    <xf numFmtId="0" fontId="17" fillId="13" borderId="57" applyNumberFormat="0" applyFont="0" applyAlignment="0" applyProtection="0"/>
    <xf numFmtId="0" fontId="17" fillId="13" borderId="57" applyNumberFormat="0" applyFont="0" applyAlignment="0" applyProtection="0"/>
    <xf numFmtId="0" fontId="17" fillId="13" borderId="57" applyNumberFormat="0" applyFont="0" applyAlignment="0" applyProtection="0"/>
    <xf numFmtId="0" fontId="17" fillId="13" borderId="57" applyNumberFormat="0" applyFont="0" applyAlignment="0" applyProtection="0"/>
    <xf numFmtId="0" fontId="17" fillId="13" borderId="57" applyNumberFormat="0" applyFont="0" applyAlignment="0" applyProtection="0"/>
    <xf numFmtId="0" fontId="17" fillId="13" borderId="57" applyNumberFormat="0" applyFont="0" applyAlignment="0" applyProtection="0"/>
    <xf numFmtId="0" fontId="17" fillId="13" borderId="57" applyNumberFormat="0" applyFont="0" applyAlignment="0" applyProtection="0"/>
    <xf numFmtId="0" fontId="17" fillId="13" borderId="57" applyNumberFormat="0" applyFont="0" applyAlignment="0" applyProtection="0"/>
    <xf numFmtId="43" fontId="17" fillId="0" borderId="0" applyFont="0" applyFill="0" applyBorder="0" applyAlignment="0" applyProtection="0"/>
    <xf numFmtId="0" fontId="51" fillId="0" borderId="0" applyNumberFormat="0" applyFill="0" applyBorder="0" applyAlignment="0" applyProtection="0"/>
    <xf numFmtId="0" fontId="57" fillId="0" borderId="0"/>
    <xf numFmtId="0" fontId="57" fillId="0" borderId="0"/>
    <xf numFmtId="9" fontId="17" fillId="0" borderId="0" applyFont="0" applyFill="0" applyBorder="0" applyAlignment="0" applyProtection="0"/>
  </cellStyleXfs>
  <cellXfs count="496">
    <xf numFmtId="0" fontId="0" fillId="0" borderId="0" xfId="0"/>
    <xf numFmtId="0" fontId="1" fillId="0" borderId="0" xfId="0" applyFont="1" applyFill="1" applyBorder="1" applyAlignment="1">
      <alignment vertical="center"/>
    </xf>
    <xf numFmtId="0" fontId="7" fillId="2" borderId="7" xfId="0" applyFont="1" applyFill="1" applyBorder="1" applyAlignment="1">
      <alignment horizontal="center" vertical="center" wrapText="1"/>
    </xf>
    <xf numFmtId="3" fontId="1" fillId="2" borderId="8" xfId="0" applyNumberFormat="1" applyFont="1" applyFill="1" applyBorder="1" applyAlignment="1">
      <alignment vertical="center"/>
    </xf>
    <xf numFmtId="3" fontId="1" fillId="2" borderId="9" xfId="0" applyNumberFormat="1" applyFont="1" applyFill="1" applyBorder="1" applyAlignment="1">
      <alignment vertical="center"/>
    </xf>
    <xf numFmtId="3" fontId="1" fillId="2" borderId="10" xfId="0" applyNumberFormat="1" applyFont="1" applyFill="1" applyBorder="1" applyAlignment="1">
      <alignment vertical="center"/>
    </xf>
    <xf numFmtId="3" fontId="8" fillId="2" borderId="11" xfId="0" applyNumberFormat="1" applyFont="1" applyFill="1" applyBorder="1" applyAlignment="1">
      <alignment vertical="center"/>
    </xf>
    <xf numFmtId="0" fontId="7" fillId="3" borderId="14" xfId="0" applyFont="1" applyFill="1" applyBorder="1" applyAlignment="1">
      <alignment horizontal="center" vertical="center" wrapText="1"/>
    </xf>
    <xf numFmtId="3" fontId="1" fillId="3" borderId="15" xfId="0" applyNumberFormat="1" applyFont="1" applyFill="1" applyBorder="1" applyAlignment="1">
      <alignment vertical="center"/>
    </xf>
    <xf numFmtId="3" fontId="1" fillId="3" borderId="16" xfId="0" applyNumberFormat="1" applyFont="1" applyFill="1" applyBorder="1" applyAlignment="1">
      <alignment vertical="center"/>
    </xf>
    <xf numFmtId="3" fontId="1" fillId="3" borderId="17" xfId="0" applyNumberFormat="1" applyFont="1" applyFill="1" applyBorder="1" applyAlignment="1">
      <alignment vertical="center"/>
    </xf>
    <xf numFmtId="3" fontId="8" fillId="3" borderId="18" xfId="0" applyNumberFormat="1" applyFont="1" applyFill="1" applyBorder="1" applyAlignment="1">
      <alignment vertical="center"/>
    </xf>
    <xf numFmtId="0" fontId="7" fillId="4" borderId="14" xfId="0" applyFont="1" applyFill="1" applyBorder="1" applyAlignment="1">
      <alignment horizontal="center" vertical="center" wrapText="1"/>
    </xf>
    <xf numFmtId="3" fontId="1" fillId="4" borderId="15" xfId="0" applyNumberFormat="1" applyFont="1" applyFill="1" applyBorder="1" applyAlignment="1">
      <alignment vertical="center"/>
    </xf>
    <xf numFmtId="3" fontId="1" fillId="4" borderId="16" xfId="0" applyNumberFormat="1" applyFont="1" applyFill="1" applyBorder="1" applyAlignment="1">
      <alignment vertical="center"/>
    </xf>
    <xf numFmtId="3" fontId="1" fillId="4" borderId="17" xfId="0" applyNumberFormat="1" applyFont="1" applyFill="1" applyBorder="1" applyAlignment="1">
      <alignment vertical="center"/>
    </xf>
    <xf numFmtId="3" fontId="8" fillId="4" borderId="18" xfId="0" applyNumberFormat="1" applyFont="1" applyFill="1" applyBorder="1" applyAlignment="1">
      <alignment vertical="center"/>
    </xf>
    <xf numFmtId="0" fontId="7" fillId="5" borderId="19" xfId="0" applyFont="1" applyFill="1" applyBorder="1" applyAlignment="1">
      <alignment horizontal="center" vertical="center" wrapText="1"/>
    </xf>
    <xf numFmtId="3" fontId="1" fillId="5" borderId="20" xfId="0" applyNumberFormat="1" applyFont="1" applyFill="1" applyBorder="1" applyAlignment="1">
      <alignment vertical="center"/>
    </xf>
    <xf numFmtId="3" fontId="1" fillId="5" borderId="21" xfId="0" applyNumberFormat="1" applyFont="1" applyFill="1" applyBorder="1" applyAlignment="1">
      <alignment vertical="center"/>
    </xf>
    <xf numFmtId="3" fontId="1" fillId="5" borderId="22" xfId="0" applyNumberFormat="1" applyFont="1" applyFill="1" applyBorder="1" applyAlignment="1">
      <alignment vertical="center"/>
    </xf>
    <xf numFmtId="3" fontId="8" fillId="5" borderId="23" xfId="0" applyNumberFormat="1" applyFont="1" applyFill="1" applyBorder="1" applyAlignment="1">
      <alignment vertical="center"/>
    </xf>
    <xf numFmtId="3" fontId="8" fillId="2" borderId="24" xfId="0" applyNumberFormat="1" applyFont="1" applyFill="1" applyBorder="1" applyAlignment="1">
      <alignment vertical="center"/>
    </xf>
    <xf numFmtId="0" fontId="1" fillId="2" borderId="8" xfId="0" applyFont="1" applyFill="1" applyBorder="1" applyAlignment="1">
      <alignment vertical="center"/>
    </xf>
    <xf numFmtId="0" fontId="1" fillId="2" borderId="9" xfId="0" applyFont="1" applyFill="1" applyBorder="1" applyAlignment="1">
      <alignment vertical="center"/>
    </xf>
    <xf numFmtId="0" fontId="1" fillId="2" borderId="10" xfId="0" applyFont="1" applyFill="1" applyBorder="1" applyAlignment="1">
      <alignment vertical="center"/>
    </xf>
    <xf numFmtId="0" fontId="8" fillId="2" borderId="24" xfId="0" applyFont="1" applyFill="1" applyBorder="1" applyAlignment="1">
      <alignment vertical="center"/>
    </xf>
    <xf numFmtId="165" fontId="1" fillId="2" borderId="8" xfId="0" applyNumberFormat="1" applyFont="1" applyFill="1" applyBorder="1" applyAlignment="1">
      <alignment vertical="center"/>
    </xf>
    <xf numFmtId="165" fontId="1" fillId="2" borderId="9" xfId="0" applyNumberFormat="1" applyFont="1" applyFill="1" applyBorder="1" applyAlignment="1">
      <alignment vertical="center"/>
    </xf>
    <xf numFmtId="165" fontId="1" fillId="2" borderId="10" xfId="0" applyNumberFormat="1" applyFont="1" applyFill="1" applyBorder="1" applyAlignment="1">
      <alignment vertical="center"/>
    </xf>
    <xf numFmtId="165" fontId="8" fillId="2" borderId="24" xfId="0" applyNumberFormat="1" applyFont="1" applyFill="1" applyBorder="1" applyAlignment="1">
      <alignment vertical="center"/>
    </xf>
    <xf numFmtId="9" fontId="1" fillId="3" borderId="15" xfId="0" applyNumberFormat="1" applyFont="1" applyFill="1" applyBorder="1" applyAlignment="1">
      <alignment vertical="center"/>
    </xf>
    <xf numFmtId="9" fontId="1" fillId="3" borderId="16" xfId="0" applyNumberFormat="1" applyFont="1" applyFill="1" applyBorder="1" applyAlignment="1">
      <alignment vertical="center"/>
    </xf>
    <xf numFmtId="9" fontId="1" fillId="3" borderId="17" xfId="0" applyNumberFormat="1" applyFont="1" applyFill="1" applyBorder="1" applyAlignment="1">
      <alignment vertical="center"/>
    </xf>
    <xf numFmtId="9" fontId="8" fillId="3" borderId="18" xfId="0" applyNumberFormat="1" applyFont="1" applyFill="1" applyBorder="1" applyAlignment="1">
      <alignment vertical="center"/>
    </xf>
    <xf numFmtId="0" fontId="7" fillId="4" borderId="26" xfId="0" applyFont="1" applyFill="1" applyBorder="1" applyAlignment="1">
      <alignment horizontal="center" vertical="center" wrapText="1"/>
    </xf>
    <xf numFmtId="9" fontId="1" fillId="4" borderId="27" xfId="0" applyNumberFormat="1" applyFont="1" applyFill="1" applyBorder="1" applyAlignment="1">
      <alignment vertical="center"/>
    </xf>
    <xf numFmtId="9" fontId="1" fillId="4" borderId="28" xfId="0" applyNumberFormat="1" applyFont="1" applyFill="1" applyBorder="1" applyAlignment="1">
      <alignment vertical="center"/>
    </xf>
    <xf numFmtId="9" fontId="1" fillId="4" borderId="29" xfId="0" applyNumberFormat="1" applyFont="1" applyFill="1" applyBorder="1" applyAlignment="1">
      <alignment vertical="center"/>
    </xf>
    <xf numFmtId="9" fontId="8" fillId="4" borderId="30" xfId="0" applyNumberFormat="1" applyFont="1" applyFill="1" applyBorder="1" applyAlignment="1">
      <alignment vertical="center"/>
    </xf>
    <xf numFmtId="0" fontId="7" fillId="0" borderId="7" xfId="0" applyFont="1" applyFill="1" applyBorder="1" applyAlignment="1">
      <alignment horizontal="center" vertical="center" wrapText="1"/>
    </xf>
    <xf numFmtId="9" fontId="1" fillId="0" borderId="8" xfId="0" applyNumberFormat="1" applyFont="1" applyFill="1" applyBorder="1" applyAlignment="1">
      <alignment vertical="center"/>
    </xf>
    <xf numFmtId="9" fontId="1" fillId="0" borderId="9" xfId="0" applyNumberFormat="1" applyFont="1" applyFill="1" applyBorder="1" applyAlignment="1">
      <alignment vertical="center"/>
    </xf>
    <xf numFmtId="9" fontId="1" fillId="0" borderId="10" xfId="0" applyNumberFormat="1" applyFont="1" applyFill="1" applyBorder="1" applyAlignment="1">
      <alignment vertical="center"/>
    </xf>
    <xf numFmtId="9" fontId="8" fillId="0" borderId="24" xfId="0" applyNumberFormat="1" applyFont="1" applyFill="1" applyBorder="1" applyAlignment="1">
      <alignment vertical="center"/>
    </xf>
    <xf numFmtId="0" fontId="7" fillId="0" borderId="14" xfId="0" applyFont="1" applyFill="1" applyBorder="1" applyAlignment="1">
      <alignment horizontal="center" vertical="center" wrapText="1"/>
    </xf>
    <xf numFmtId="9" fontId="1" fillId="0" borderId="15" xfId="0" applyNumberFormat="1" applyFont="1" applyFill="1" applyBorder="1" applyAlignment="1">
      <alignment vertical="center"/>
    </xf>
    <xf numFmtId="9" fontId="1" fillId="0" borderId="16" xfId="0" applyNumberFormat="1" applyFont="1" applyFill="1" applyBorder="1" applyAlignment="1">
      <alignment vertical="center"/>
    </xf>
    <xf numFmtId="9" fontId="1" fillId="0" borderId="17" xfId="0" applyNumberFormat="1" applyFont="1" applyFill="1" applyBorder="1" applyAlignment="1">
      <alignment vertical="center"/>
    </xf>
    <xf numFmtId="9" fontId="8" fillId="0" borderId="18" xfId="0" applyNumberFormat="1" applyFont="1" applyFill="1" applyBorder="1" applyAlignment="1">
      <alignment vertical="center"/>
    </xf>
    <xf numFmtId="0" fontId="7" fillId="0" borderId="19" xfId="0" applyFont="1" applyFill="1" applyBorder="1" applyAlignment="1">
      <alignment horizontal="center" vertical="center" wrapText="1"/>
    </xf>
    <xf numFmtId="9" fontId="1" fillId="0" borderId="20" xfId="0" applyNumberFormat="1" applyFont="1" applyFill="1" applyBorder="1" applyAlignment="1">
      <alignment vertical="center"/>
    </xf>
    <xf numFmtId="9" fontId="1" fillId="0" borderId="21" xfId="0" applyNumberFormat="1" applyFont="1" applyFill="1" applyBorder="1" applyAlignment="1">
      <alignment vertical="center"/>
    </xf>
    <xf numFmtId="9" fontId="1" fillId="0" borderId="22" xfId="0" applyNumberFormat="1" applyFont="1" applyFill="1" applyBorder="1" applyAlignment="1">
      <alignment vertical="center"/>
    </xf>
    <xf numFmtId="9" fontId="8" fillId="0" borderId="32" xfId="0" applyNumberFormat="1" applyFont="1" applyFill="1" applyBorder="1" applyAlignment="1">
      <alignment vertical="center"/>
    </xf>
    <xf numFmtId="164" fontId="2" fillId="0" borderId="1" xfId="0" applyNumberFormat="1" applyFont="1" applyFill="1" applyBorder="1" applyAlignment="1">
      <alignment horizontal="center" textRotation="90"/>
    </xf>
    <xf numFmtId="164" fontId="2" fillId="0" borderId="2" xfId="0" applyNumberFormat="1" applyFont="1" applyFill="1" applyBorder="1" applyAlignment="1">
      <alignment horizontal="center" textRotation="90"/>
    </xf>
    <xf numFmtId="164" fontId="2" fillId="0" borderId="3" xfId="0" applyNumberFormat="1" applyFont="1" applyFill="1" applyBorder="1" applyAlignment="1">
      <alignment horizontal="center" textRotation="90"/>
    </xf>
    <xf numFmtId="164" fontId="2" fillId="0" borderId="4" xfId="0" applyNumberFormat="1" applyFont="1" applyFill="1" applyBorder="1" applyAlignment="1">
      <alignment horizontal="center" textRotation="90"/>
    </xf>
    <xf numFmtId="0" fontId="11" fillId="0" borderId="0" xfId="0" applyFont="1"/>
    <xf numFmtId="0" fontId="10" fillId="0" borderId="40" xfId="0" applyFont="1" applyFill="1" applyBorder="1" applyAlignment="1">
      <alignment vertical="center"/>
    </xf>
    <xf numFmtId="165" fontId="10" fillId="0" borderId="41" xfId="0" applyNumberFormat="1" applyFont="1" applyFill="1" applyBorder="1" applyAlignment="1">
      <alignment vertical="center"/>
    </xf>
    <xf numFmtId="165" fontId="10" fillId="0" borderId="25" xfId="0" applyNumberFormat="1" applyFont="1" applyFill="1" applyBorder="1" applyAlignment="1">
      <alignment vertical="center"/>
    </xf>
    <xf numFmtId="165" fontId="10" fillId="0" borderId="42" xfId="0" applyNumberFormat="1" applyFont="1" applyFill="1" applyBorder="1" applyAlignment="1">
      <alignment vertical="center"/>
    </xf>
    <xf numFmtId="0" fontId="10" fillId="0" borderId="43" xfId="0" applyFont="1" applyFill="1" applyBorder="1" applyAlignment="1">
      <alignment vertical="center"/>
    </xf>
    <xf numFmtId="165" fontId="10" fillId="0" borderId="44" xfId="0" applyNumberFormat="1" applyFont="1" applyFill="1" applyBorder="1" applyAlignment="1">
      <alignment vertical="center"/>
    </xf>
    <xf numFmtId="165" fontId="10" fillId="0" borderId="45" xfId="0" applyNumberFormat="1" applyFont="1" applyFill="1" applyBorder="1" applyAlignment="1">
      <alignment vertical="center"/>
    </xf>
    <xf numFmtId="165" fontId="10" fillId="0" borderId="46" xfId="0" applyNumberFormat="1" applyFont="1" applyFill="1" applyBorder="1" applyAlignment="1">
      <alignment vertical="center"/>
    </xf>
    <xf numFmtId="0" fontId="12" fillId="6" borderId="43" xfId="0" applyFont="1" applyFill="1" applyBorder="1" applyAlignment="1">
      <alignment horizontal="left" vertical="center" indent="3"/>
    </xf>
    <xf numFmtId="165" fontId="12" fillId="6" borderId="44" xfId="0" applyNumberFormat="1" applyFont="1" applyFill="1" applyBorder="1" applyAlignment="1">
      <alignment vertical="center"/>
    </xf>
    <xf numFmtId="165" fontId="12" fillId="6" borderId="45" xfId="0" applyNumberFormat="1" applyFont="1" applyFill="1" applyBorder="1" applyAlignment="1">
      <alignment vertical="center"/>
    </xf>
    <xf numFmtId="165" fontId="12" fillId="6" borderId="46" xfId="0" applyNumberFormat="1" applyFont="1" applyFill="1" applyBorder="1" applyAlignment="1">
      <alignment vertical="center"/>
    </xf>
    <xf numFmtId="0" fontId="13" fillId="0" borderId="43" xfId="0" applyFont="1" applyFill="1" applyBorder="1" applyAlignment="1">
      <alignment vertical="center"/>
    </xf>
    <xf numFmtId="165" fontId="13" fillId="0" borderId="44" xfId="0" applyNumberFormat="1" applyFont="1" applyFill="1" applyBorder="1" applyAlignment="1">
      <alignment vertical="center"/>
    </xf>
    <xf numFmtId="165" fontId="13" fillId="0" borderId="45" xfId="0" applyNumberFormat="1" applyFont="1" applyFill="1" applyBorder="1" applyAlignment="1">
      <alignment vertical="center"/>
    </xf>
    <xf numFmtId="165" fontId="13" fillId="0" borderId="46" xfId="0" applyNumberFormat="1" applyFont="1" applyFill="1" applyBorder="1" applyAlignment="1">
      <alignment vertical="center"/>
    </xf>
    <xf numFmtId="0" fontId="14" fillId="6" borderId="43" xfId="0" applyFont="1" applyFill="1" applyBorder="1" applyAlignment="1">
      <alignment horizontal="left" vertical="center" indent="3"/>
    </xf>
    <xf numFmtId="165" fontId="14" fillId="6" borderId="44" xfId="0" applyNumberFormat="1" applyFont="1" applyFill="1" applyBorder="1" applyAlignment="1">
      <alignment vertical="center"/>
    </xf>
    <xf numFmtId="165" fontId="14" fillId="6" borderId="45" xfId="0" applyNumberFormat="1" applyFont="1" applyFill="1" applyBorder="1" applyAlignment="1">
      <alignment vertical="center"/>
    </xf>
    <xf numFmtId="165" fontId="14" fillId="6" borderId="46" xfId="0" applyNumberFormat="1" applyFont="1" applyFill="1" applyBorder="1" applyAlignment="1">
      <alignment vertical="center"/>
    </xf>
    <xf numFmtId="0" fontId="10" fillId="0" borderId="47" xfId="0" applyFont="1" applyFill="1" applyBorder="1" applyAlignment="1">
      <alignment vertical="center"/>
    </xf>
    <xf numFmtId="165" fontId="10" fillId="0" borderId="5" xfId="0" applyNumberFormat="1" applyFont="1" applyFill="1" applyBorder="1" applyAlignment="1">
      <alignment vertical="center"/>
    </xf>
    <xf numFmtId="165" fontId="10" fillId="0" borderId="49" xfId="0" applyNumberFormat="1" applyFont="1" applyFill="1" applyBorder="1" applyAlignment="1">
      <alignment vertical="center"/>
    </xf>
    <xf numFmtId="0" fontId="10" fillId="2" borderId="39" xfId="0" applyFont="1" applyFill="1" applyBorder="1" applyAlignment="1">
      <alignment vertical="center"/>
    </xf>
    <xf numFmtId="9" fontId="10" fillId="2" borderId="1" xfId="0" applyNumberFormat="1" applyFont="1" applyFill="1" applyBorder="1" applyAlignment="1">
      <alignment vertical="center"/>
    </xf>
    <xf numFmtId="9" fontId="10" fillId="2" borderId="2" xfId="0" applyNumberFormat="1" applyFont="1" applyFill="1" applyBorder="1" applyAlignment="1">
      <alignment vertical="center"/>
    </xf>
    <xf numFmtId="9" fontId="10" fillId="2" borderId="3" xfId="0" applyNumberFormat="1" applyFont="1" applyFill="1" applyBorder="1" applyAlignment="1">
      <alignment vertical="center"/>
    </xf>
    <xf numFmtId="0" fontId="10" fillId="0" borderId="0" xfId="0" applyFont="1"/>
    <xf numFmtId="0" fontId="15" fillId="0" borderId="0" xfId="0" applyFont="1"/>
    <xf numFmtId="0" fontId="16" fillId="0" borderId="0" xfId="0" applyFont="1"/>
    <xf numFmtId="0" fontId="0" fillId="0" borderId="0" xfId="0" applyAlignment="1">
      <alignment horizontal="center"/>
    </xf>
    <xf numFmtId="0" fontId="3" fillId="2" borderId="59" xfId="0" applyFont="1" applyFill="1" applyBorder="1" applyAlignment="1">
      <alignment horizontal="center" textRotation="90"/>
    </xf>
    <xf numFmtId="0" fontId="3" fillId="2" borderId="60" xfId="0" applyFont="1" applyFill="1" applyBorder="1" applyAlignment="1">
      <alignment horizontal="center" textRotation="90"/>
    </xf>
    <xf numFmtId="3" fontId="1" fillId="2" borderId="61" xfId="0" applyNumberFormat="1" applyFont="1" applyFill="1" applyBorder="1" applyAlignment="1">
      <alignment vertical="center"/>
    </xf>
    <xf numFmtId="3" fontId="1" fillId="2" borderId="62" xfId="0" applyNumberFormat="1" applyFont="1" applyFill="1" applyBorder="1" applyAlignment="1">
      <alignment vertical="center"/>
    </xf>
    <xf numFmtId="3" fontId="8" fillId="2" borderId="63" xfId="0" applyNumberFormat="1" applyFont="1" applyFill="1" applyBorder="1" applyAlignment="1">
      <alignment vertical="center"/>
    </xf>
    <xf numFmtId="3" fontId="1" fillId="2" borderId="64" xfId="0" applyNumberFormat="1" applyFont="1" applyFill="1" applyBorder="1" applyAlignment="1">
      <alignment vertical="center"/>
    </xf>
    <xf numFmtId="0" fontId="10" fillId="0" borderId="0" xfId="0" applyFont="1" applyFill="1" applyBorder="1"/>
    <xf numFmtId="0" fontId="0" fillId="0" borderId="12" xfId="0" applyBorder="1"/>
    <xf numFmtId="0" fontId="0" fillId="0" borderId="25" xfId="0" applyBorder="1"/>
    <xf numFmtId="0" fontId="10" fillId="2" borderId="45" xfId="0" applyFont="1" applyFill="1" applyBorder="1"/>
    <xf numFmtId="166" fontId="0" fillId="38" borderId="12" xfId="0" applyNumberFormat="1" applyFill="1" applyBorder="1"/>
    <xf numFmtId="0" fontId="0" fillId="38" borderId="25" xfId="0" applyFill="1" applyBorder="1"/>
    <xf numFmtId="167" fontId="0" fillId="0" borderId="65" xfId="0" applyNumberFormat="1" applyBorder="1"/>
    <xf numFmtId="165" fontId="0" fillId="0" borderId="66" xfId="0" applyNumberFormat="1" applyBorder="1"/>
    <xf numFmtId="167" fontId="0" fillId="38" borderId="65" xfId="0" applyNumberFormat="1" applyFill="1" applyBorder="1"/>
    <xf numFmtId="165" fontId="0" fillId="38" borderId="66" xfId="0" applyNumberFormat="1" applyFill="1" applyBorder="1"/>
    <xf numFmtId="166" fontId="0" fillId="0" borderId="67" xfId="0" applyNumberFormat="1" applyBorder="1"/>
    <xf numFmtId="165" fontId="0" fillId="0" borderId="68" xfId="0" applyNumberFormat="1" applyBorder="1"/>
    <xf numFmtId="167" fontId="0" fillId="38" borderId="67" xfId="0" applyNumberFormat="1" applyFill="1" applyBorder="1"/>
    <xf numFmtId="165" fontId="0" fillId="38" borderId="68" xfId="0" applyNumberFormat="1" applyFill="1" applyBorder="1"/>
    <xf numFmtId="0" fontId="0" fillId="0" borderId="61" xfId="0" applyBorder="1"/>
    <xf numFmtId="167" fontId="0" fillId="0" borderId="69" xfId="0" applyNumberFormat="1" applyBorder="1"/>
    <xf numFmtId="165" fontId="0" fillId="0" borderId="70" xfId="0" applyNumberFormat="1" applyBorder="1"/>
    <xf numFmtId="0" fontId="0" fillId="38" borderId="61" xfId="0" applyFill="1" applyBorder="1"/>
    <xf numFmtId="167" fontId="0" fillId="38" borderId="69" xfId="0" applyNumberFormat="1" applyFill="1" applyBorder="1"/>
    <xf numFmtId="165" fontId="0" fillId="38" borderId="70" xfId="0" applyNumberFormat="1" applyFill="1" applyBorder="1"/>
    <xf numFmtId="0" fontId="29" fillId="0" borderId="0" xfId="0" applyFont="1"/>
    <xf numFmtId="0" fontId="10" fillId="2" borderId="45" xfId="0" applyFont="1" applyFill="1" applyBorder="1" applyAlignment="1">
      <alignment horizontal="center"/>
    </xf>
    <xf numFmtId="0" fontId="0" fillId="0" borderId="0" xfId="0" applyBorder="1"/>
    <xf numFmtId="0" fontId="0" fillId="0" borderId="0" xfId="0" applyFill="1" applyBorder="1"/>
    <xf numFmtId="0" fontId="50" fillId="39" borderId="80" xfId="0" applyFont="1" applyFill="1" applyBorder="1" applyAlignment="1">
      <alignment horizontal="center" vertical="center" wrapText="1"/>
    </xf>
    <xf numFmtId="0" fontId="50" fillId="40" borderId="80" xfId="0" applyFont="1" applyFill="1" applyBorder="1" applyAlignment="1">
      <alignment horizontal="center" vertical="center" wrapText="1"/>
    </xf>
    <xf numFmtId="0" fontId="49" fillId="0" borderId="0" xfId="0" applyFont="1"/>
    <xf numFmtId="0" fontId="9" fillId="0" borderId="0" xfId="0" applyFont="1"/>
    <xf numFmtId="0" fontId="10" fillId="2" borderId="1" xfId="0" applyFont="1" applyFill="1" applyBorder="1" applyAlignment="1">
      <alignment vertical="center"/>
    </xf>
    <xf numFmtId="0" fontId="10" fillId="2" borderId="2" xfId="0" applyFont="1" applyFill="1" applyBorder="1" applyAlignment="1">
      <alignment vertical="center"/>
    </xf>
    <xf numFmtId="0" fontId="10" fillId="2" borderId="3" xfId="0" applyFont="1" applyFill="1" applyBorder="1" applyAlignment="1">
      <alignment vertical="center"/>
    </xf>
    <xf numFmtId="170" fontId="14" fillId="6" borderId="45" xfId="0" applyNumberFormat="1" applyFont="1" applyFill="1" applyBorder="1" applyAlignment="1">
      <alignment vertical="center"/>
    </xf>
    <xf numFmtId="170" fontId="14" fillId="6" borderId="46" xfId="0" applyNumberFormat="1" applyFont="1" applyFill="1" applyBorder="1" applyAlignment="1">
      <alignment vertical="center"/>
    </xf>
    <xf numFmtId="169" fontId="10" fillId="0" borderId="41" xfId="0" applyNumberFormat="1" applyFont="1" applyFill="1" applyBorder="1" applyAlignment="1">
      <alignment vertical="center"/>
    </xf>
    <xf numFmtId="169" fontId="10" fillId="0" borderId="25" xfId="0" applyNumberFormat="1" applyFont="1" applyFill="1" applyBorder="1" applyAlignment="1">
      <alignment vertical="center"/>
    </xf>
    <xf numFmtId="169" fontId="10" fillId="0" borderId="42" xfId="0" applyNumberFormat="1" applyFont="1" applyFill="1" applyBorder="1" applyAlignment="1">
      <alignment vertical="center"/>
    </xf>
    <xf numFmtId="169" fontId="10" fillId="0" borderId="44" xfId="0" applyNumberFormat="1" applyFont="1" applyFill="1" applyBorder="1" applyAlignment="1">
      <alignment vertical="center"/>
    </xf>
    <xf numFmtId="169" fontId="10" fillId="0" borderId="45" xfId="0" applyNumberFormat="1" applyFont="1" applyFill="1" applyBorder="1" applyAlignment="1">
      <alignment vertical="center"/>
    </xf>
    <xf numFmtId="169" fontId="10" fillId="0" borderId="46" xfId="0" applyNumberFormat="1" applyFont="1" applyFill="1" applyBorder="1" applyAlignment="1">
      <alignment vertical="center"/>
    </xf>
    <xf numFmtId="169" fontId="12" fillId="6" borderId="44" xfId="0" applyNumberFormat="1" applyFont="1" applyFill="1" applyBorder="1" applyAlignment="1">
      <alignment vertical="center"/>
    </xf>
    <xf numFmtId="169" fontId="12" fillId="6" borderId="45" xfId="0" applyNumberFormat="1" applyFont="1" applyFill="1" applyBorder="1" applyAlignment="1">
      <alignment vertical="center"/>
    </xf>
    <xf numFmtId="169" fontId="12" fillId="6" borderId="46" xfId="0" applyNumberFormat="1" applyFont="1" applyFill="1" applyBorder="1" applyAlignment="1">
      <alignment vertical="center"/>
    </xf>
    <xf numFmtId="169" fontId="13" fillId="0" borderId="44" xfId="0" applyNumberFormat="1" applyFont="1" applyFill="1" applyBorder="1" applyAlignment="1">
      <alignment vertical="center"/>
    </xf>
    <xf numFmtId="169" fontId="13" fillId="0" borderId="45" xfId="0" applyNumberFormat="1" applyFont="1" applyFill="1" applyBorder="1" applyAlignment="1">
      <alignment vertical="center"/>
    </xf>
    <xf numFmtId="169" fontId="13" fillId="0" borderId="46" xfId="0" applyNumberFormat="1" applyFont="1" applyFill="1" applyBorder="1" applyAlignment="1">
      <alignment vertical="center"/>
    </xf>
    <xf numFmtId="169" fontId="14" fillId="6" borderId="44" xfId="0" applyNumberFormat="1" applyFont="1" applyFill="1" applyBorder="1" applyAlignment="1">
      <alignment vertical="center"/>
    </xf>
    <xf numFmtId="169" fontId="14" fillId="6" borderId="45" xfId="0" applyNumberFormat="1" applyFont="1" applyFill="1" applyBorder="1" applyAlignment="1">
      <alignment vertical="center"/>
    </xf>
    <xf numFmtId="169" fontId="14" fillId="6" borderId="46" xfId="0" applyNumberFormat="1" applyFont="1" applyFill="1" applyBorder="1" applyAlignment="1">
      <alignment vertical="center"/>
    </xf>
    <xf numFmtId="169" fontId="10" fillId="0" borderId="48" xfId="0" applyNumberFormat="1" applyFont="1" applyFill="1" applyBorder="1" applyAlignment="1">
      <alignment vertical="center"/>
    </xf>
    <xf numFmtId="169" fontId="10" fillId="0" borderId="5" xfId="0" applyNumberFormat="1" applyFont="1" applyFill="1" applyBorder="1" applyAlignment="1">
      <alignment vertical="center"/>
    </xf>
    <xf numFmtId="169" fontId="10" fillId="0" borderId="49" xfId="0" applyNumberFormat="1" applyFont="1" applyFill="1" applyBorder="1" applyAlignment="1">
      <alignment vertical="center"/>
    </xf>
    <xf numFmtId="169" fontId="10" fillId="2" borderId="1" xfId="0" applyNumberFormat="1" applyFont="1" applyFill="1" applyBorder="1" applyAlignment="1">
      <alignment vertical="center"/>
    </xf>
    <xf numFmtId="169" fontId="10" fillId="2" borderId="2" xfId="0" applyNumberFormat="1" applyFont="1" applyFill="1" applyBorder="1" applyAlignment="1">
      <alignment vertical="center"/>
    </xf>
    <xf numFmtId="169" fontId="10" fillId="2" borderId="3" xfId="0" applyNumberFormat="1" applyFont="1" applyFill="1" applyBorder="1" applyAlignment="1">
      <alignment vertical="center"/>
    </xf>
    <xf numFmtId="0" fontId="51" fillId="0" borderId="0" xfId="3556" applyFill="1" applyBorder="1"/>
    <xf numFmtId="0" fontId="53" fillId="39" borderId="76" xfId="0" applyFont="1" applyFill="1" applyBorder="1" applyAlignment="1">
      <alignment horizontal="center" vertical="center" wrapText="1"/>
    </xf>
    <xf numFmtId="0" fontId="53" fillId="39" borderId="78" xfId="0" applyFont="1" applyFill="1" applyBorder="1" applyAlignment="1">
      <alignment horizontal="center" vertical="center" wrapText="1"/>
    </xf>
    <xf numFmtId="0" fontId="53" fillId="40" borderId="76" xfId="0" applyFont="1" applyFill="1" applyBorder="1" applyAlignment="1">
      <alignment horizontal="center" vertical="center" wrapText="1"/>
    </xf>
    <xf numFmtId="0" fontId="53" fillId="40" borderId="78" xfId="0" applyFont="1" applyFill="1" applyBorder="1" applyAlignment="1">
      <alignment horizontal="center" vertical="center" wrapText="1"/>
    </xf>
    <xf numFmtId="0" fontId="10" fillId="38" borderId="84" xfId="0" applyFont="1" applyFill="1" applyBorder="1" applyAlignment="1">
      <alignment horizontal="center" vertical="center"/>
    </xf>
    <xf numFmtId="0" fontId="10" fillId="38" borderId="85" xfId="0" applyFont="1" applyFill="1" applyBorder="1" applyAlignment="1">
      <alignment horizontal="center" vertical="center"/>
    </xf>
    <xf numFmtId="0" fontId="0" fillId="38" borderId="87" xfId="0" applyFill="1" applyBorder="1" applyAlignment="1">
      <alignment vertical="center"/>
    </xf>
    <xf numFmtId="171" fontId="0" fillId="0" borderId="89" xfId="0" applyNumberFormat="1" applyBorder="1" applyAlignment="1">
      <alignment vertical="center"/>
    </xf>
    <xf numFmtId="0" fontId="0" fillId="38" borderId="90" xfId="0" applyFill="1" applyBorder="1" applyAlignment="1">
      <alignment vertical="center"/>
    </xf>
    <xf numFmtId="171" fontId="0" fillId="0" borderId="91" xfId="0" applyNumberFormat="1" applyBorder="1" applyAlignment="1">
      <alignment vertical="center"/>
    </xf>
    <xf numFmtId="0" fontId="0" fillId="38" borderId="92" xfId="0" applyFill="1" applyBorder="1" applyAlignment="1">
      <alignment vertical="center"/>
    </xf>
    <xf numFmtId="171" fontId="0" fillId="0" borderId="94" xfId="0" applyNumberFormat="1" applyBorder="1" applyAlignment="1">
      <alignment vertical="center"/>
    </xf>
    <xf numFmtId="0" fontId="10" fillId="38" borderId="86" xfId="0" applyFont="1" applyFill="1" applyBorder="1" applyAlignment="1">
      <alignment horizontal="center" vertical="center"/>
    </xf>
    <xf numFmtId="164" fontId="0" fillId="38" borderId="89" xfId="0" applyNumberFormat="1" applyFill="1" applyBorder="1" applyAlignment="1">
      <alignment vertical="center"/>
    </xf>
    <xf numFmtId="164" fontId="0" fillId="38" borderId="91" xfId="0" applyNumberFormat="1" applyFill="1" applyBorder="1" applyAlignment="1">
      <alignment vertical="center"/>
    </xf>
    <xf numFmtId="164" fontId="0" fillId="38" borderId="94" xfId="0" applyNumberFormat="1" applyFill="1" applyBorder="1" applyAlignment="1">
      <alignment vertical="center"/>
    </xf>
    <xf numFmtId="171" fontId="0" fillId="0" borderId="95" xfId="0" applyNumberFormat="1" applyBorder="1" applyAlignment="1">
      <alignment vertical="center"/>
    </xf>
    <xf numFmtId="171" fontId="0" fillId="0" borderId="96" xfId="0" applyNumberFormat="1" applyBorder="1" applyAlignment="1">
      <alignment vertical="center"/>
    </xf>
    <xf numFmtId="171" fontId="0" fillId="0" borderId="97" xfId="0" applyNumberFormat="1" applyBorder="1" applyAlignment="1">
      <alignment vertical="center"/>
    </xf>
    <xf numFmtId="0" fontId="10" fillId="2" borderId="45" xfId="0" applyFont="1" applyFill="1" applyBorder="1" applyAlignment="1">
      <alignment horizontal="center" vertical="center"/>
    </xf>
    <xf numFmtId="9" fontId="0" fillId="0" borderId="45" xfId="0" applyNumberFormat="1" applyBorder="1" applyAlignment="1">
      <alignment horizontal="center" vertical="center"/>
    </xf>
    <xf numFmtId="3" fontId="0" fillId="0" borderId="45" xfId="0" applyNumberFormat="1" applyBorder="1" applyAlignment="1">
      <alignment horizontal="center" vertical="center"/>
    </xf>
    <xf numFmtId="0" fontId="10" fillId="41" borderId="45" xfId="0" applyFont="1" applyFill="1" applyBorder="1" applyAlignment="1">
      <alignment horizontal="center" vertical="center"/>
    </xf>
    <xf numFmtId="9" fontId="0" fillId="41" borderId="45" xfId="0" applyNumberFormat="1" applyFill="1" applyBorder="1" applyAlignment="1">
      <alignment horizontal="center" vertical="center"/>
    </xf>
    <xf numFmtId="0" fontId="15" fillId="4" borderId="71" xfId="0" applyFont="1" applyFill="1" applyBorder="1" applyAlignment="1">
      <alignment horizontal="center" vertical="center" wrapText="1"/>
    </xf>
    <xf numFmtId="0" fontId="10" fillId="4" borderId="104" xfId="0" applyFont="1" applyFill="1" applyBorder="1" applyAlignment="1">
      <alignment horizontal="center" vertical="center"/>
    </xf>
    <xf numFmtId="171" fontId="54" fillId="0" borderId="98" xfId="0" applyNumberFormat="1" applyFont="1" applyBorder="1" applyAlignment="1">
      <alignment vertical="center"/>
    </xf>
    <xf numFmtId="171" fontId="54" fillId="0" borderId="99" xfId="0" applyNumberFormat="1" applyFont="1" applyBorder="1" applyAlignment="1">
      <alignment vertical="center"/>
    </xf>
    <xf numFmtId="171" fontId="54" fillId="0" borderId="100" xfId="0" applyNumberFormat="1" applyFont="1" applyBorder="1" applyAlignment="1">
      <alignment vertical="center"/>
    </xf>
    <xf numFmtId="171" fontId="54" fillId="0" borderId="101" xfId="0" applyNumberFormat="1" applyFont="1" applyBorder="1" applyAlignment="1">
      <alignment vertical="center"/>
    </xf>
    <xf numFmtId="171" fontId="54" fillId="0" borderId="102" xfId="0" applyNumberFormat="1" applyFont="1" applyBorder="1" applyAlignment="1">
      <alignment vertical="center"/>
    </xf>
    <xf numFmtId="171" fontId="54" fillId="0" borderId="103" xfId="0" applyNumberFormat="1" applyFont="1" applyBorder="1" applyAlignment="1">
      <alignment vertical="center"/>
    </xf>
    <xf numFmtId="0" fontId="10" fillId="2" borderId="45" xfId="0" applyFont="1" applyFill="1" applyBorder="1" applyAlignment="1">
      <alignment horizontal="center"/>
    </xf>
    <xf numFmtId="0" fontId="0" fillId="38" borderId="107" xfId="0" applyFill="1" applyBorder="1" applyAlignment="1">
      <alignment vertical="center"/>
    </xf>
    <xf numFmtId="164" fontId="0" fillId="38" borderId="108" xfId="0" applyNumberFormat="1" applyFill="1" applyBorder="1" applyAlignment="1">
      <alignment vertical="center"/>
    </xf>
    <xf numFmtId="171" fontId="54" fillId="0" borderId="109" xfId="0" applyNumberFormat="1" applyFont="1" applyBorder="1" applyAlignment="1">
      <alignment vertical="center"/>
    </xf>
    <xf numFmtId="171" fontId="54" fillId="0" borderId="110" xfId="0" applyNumberFormat="1" applyFont="1" applyBorder="1" applyAlignment="1">
      <alignment vertical="center"/>
    </xf>
    <xf numFmtId="171" fontId="0" fillId="0" borderId="108" xfId="0" applyNumberFormat="1" applyBorder="1" applyAlignment="1">
      <alignment vertical="center"/>
    </xf>
    <xf numFmtId="171" fontId="0" fillId="0" borderId="111" xfId="0" applyNumberFormat="1" applyBorder="1" applyAlignment="1">
      <alignment vertical="center"/>
    </xf>
    <xf numFmtId="0" fontId="10" fillId="3" borderId="1"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wrapText="1"/>
    </xf>
    <xf numFmtId="0" fontId="10" fillId="3" borderId="2" xfId="0" applyFont="1" applyFill="1" applyBorder="1" applyAlignment="1" applyProtection="1">
      <alignment horizontal="center" vertical="center" wrapText="1"/>
    </xf>
    <xf numFmtId="0" fontId="10" fillId="3" borderId="2" xfId="0" applyFont="1" applyFill="1" applyBorder="1" applyAlignment="1" applyProtection="1">
      <alignment horizontal="center" vertical="center" textRotation="90" wrapText="1"/>
    </xf>
    <xf numFmtId="0" fontId="55" fillId="3" borderId="2" xfId="0" applyFont="1" applyFill="1" applyBorder="1" applyAlignment="1" applyProtection="1">
      <alignment horizontal="center" vertical="center" wrapText="1"/>
    </xf>
    <xf numFmtId="0" fontId="55" fillId="3" borderId="2" xfId="0" applyFont="1" applyFill="1" applyBorder="1" applyAlignment="1" applyProtection="1">
      <alignment horizontal="center" vertical="center" textRotation="90" wrapText="1"/>
    </xf>
    <xf numFmtId="0" fontId="10" fillId="3" borderId="112" xfId="0" applyFont="1" applyFill="1" applyBorder="1" applyAlignment="1" applyProtection="1">
      <alignment horizontal="center" vertical="center" textRotation="90" wrapText="1"/>
    </xf>
    <xf numFmtId="0" fontId="0" fillId="0" borderId="44" xfId="0" applyBorder="1" applyAlignment="1">
      <alignment horizontal="center" vertical="center"/>
    </xf>
    <xf numFmtId="0" fontId="0" fillId="0" borderId="113" xfId="0" applyBorder="1" applyAlignment="1" applyProtection="1">
      <alignment horizontal="center" vertical="center"/>
      <protection locked="0"/>
    </xf>
    <xf numFmtId="0" fontId="0" fillId="0" borderId="45" xfId="0" applyBorder="1" applyAlignment="1" applyProtection="1">
      <alignment horizontal="center" vertical="center"/>
      <protection locked="0"/>
    </xf>
    <xf numFmtId="0" fontId="0" fillId="0" borderId="45" xfId="0" applyBorder="1" applyAlignment="1" applyProtection="1">
      <alignment vertical="center"/>
      <protection locked="0"/>
    </xf>
    <xf numFmtId="0" fontId="0" fillId="0" borderId="45" xfId="0" applyBorder="1" applyAlignment="1" applyProtection="1">
      <alignment horizontal="center" vertical="center"/>
    </xf>
    <xf numFmtId="0" fontId="0" fillId="0" borderId="45" xfId="0" applyBorder="1" applyAlignment="1" applyProtection="1">
      <alignment vertical="center" wrapText="1"/>
      <protection locked="0"/>
    </xf>
    <xf numFmtId="0" fontId="0" fillId="0" borderId="114" xfId="0" applyBorder="1" applyAlignment="1" applyProtection="1">
      <alignment horizontal="center" vertical="center"/>
      <protection locked="0"/>
    </xf>
    <xf numFmtId="164" fontId="0" fillId="0" borderId="45" xfId="0" applyNumberFormat="1" applyBorder="1" applyAlignment="1" applyProtection="1">
      <alignment horizontal="center" vertical="center"/>
    </xf>
    <xf numFmtId="0" fontId="1" fillId="0" borderId="45" xfId="0" applyFont="1" applyFill="1" applyBorder="1" applyAlignment="1" applyProtection="1">
      <alignment horizontal="center" vertical="center"/>
      <protection locked="0"/>
    </xf>
    <xf numFmtId="0" fontId="59" fillId="0" borderId="45" xfId="3558" applyFont="1" applyFill="1" applyBorder="1" applyAlignment="1">
      <alignment vertical="center" wrapText="1"/>
    </xf>
    <xf numFmtId="0" fontId="59" fillId="0" borderId="45" xfId="3558" applyFont="1" applyFill="1" applyBorder="1" applyAlignment="1">
      <alignment horizontal="center" vertical="center" wrapText="1"/>
    </xf>
    <xf numFmtId="0" fontId="59" fillId="0" borderId="45" xfId="3558" applyNumberFormat="1" applyFont="1" applyFill="1" applyBorder="1" applyAlignment="1">
      <alignment horizontal="center" vertical="center" wrapText="1"/>
    </xf>
    <xf numFmtId="0" fontId="59" fillId="0" borderId="44" xfId="3558" applyFont="1" applyFill="1" applyBorder="1" applyAlignment="1">
      <alignment vertical="center" wrapText="1"/>
    </xf>
    <xf numFmtId="14" fontId="60" fillId="43" borderId="114" xfId="0" applyNumberFormat="1" applyFont="1" applyFill="1" applyBorder="1" applyAlignment="1">
      <alignment horizontal="center" vertical="center" wrapText="1"/>
    </xf>
    <xf numFmtId="14" fontId="60" fillId="0" borderId="114" xfId="0" applyNumberFormat="1" applyFont="1" applyFill="1" applyBorder="1" applyAlignment="1">
      <alignment horizontal="center" vertical="center" wrapText="1"/>
    </xf>
    <xf numFmtId="0" fontId="59" fillId="0" borderId="116" xfId="3558" applyFont="1" applyFill="1" applyBorder="1" applyAlignment="1">
      <alignment vertical="center" wrapText="1"/>
    </xf>
    <xf numFmtId="0" fontId="59" fillId="0" borderId="117" xfId="3558" applyFont="1" applyFill="1" applyBorder="1" applyAlignment="1">
      <alignment vertical="center" wrapText="1"/>
    </xf>
    <xf numFmtId="0" fontId="59" fillId="0" borderId="117" xfId="3558" applyFont="1" applyFill="1" applyBorder="1" applyAlignment="1">
      <alignment horizontal="center" vertical="center" wrapText="1"/>
    </xf>
    <xf numFmtId="0" fontId="59" fillId="0" borderId="117" xfId="3558" applyNumberFormat="1" applyFont="1" applyFill="1" applyBorder="1" applyAlignment="1">
      <alignment horizontal="center" vertical="center" wrapText="1"/>
    </xf>
    <xf numFmtId="14" fontId="60" fillId="0" borderId="118" xfId="0" applyNumberFormat="1" applyFont="1" applyFill="1" applyBorder="1" applyAlignment="1">
      <alignment horizontal="center" vertical="center" wrapText="1"/>
    </xf>
    <xf numFmtId="0" fontId="58" fillId="42" borderId="1" xfId="3557" applyFont="1" applyFill="1" applyBorder="1" applyAlignment="1">
      <alignment horizontal="center" vertical="center" wrapText="1"/>
    </xf>
    <xf numFmtId="0" fontId="58" fillId="42" borderId="2" xfId="3557" applyFont="1" applyFill="1" applyBorder="1" applyAlignment="1">
      <alignment horizontal="center" vertical="center" wrapText="1"/>
    </xf>
    <xf numFmtId="14" fontId="58" fillId="42" borderId="112" xfId="3557" applyNumberFormat="1" applyFont="1" applyFill="1" applyBorder="1" applyAlignment="1">
      <alignment horizontal="center" vertical="center" wrapText="1"/>
    </xf>
    <xf numFmtId="0" fontId="62" fillId="2" borderId="1" xfId="0" applyFont="1" applyFill="1" applyBorder="1" applyAlignment="1">
      <alignment horizontal="center" vertical="center" wrapText="1"/>
    </xf>
    <xf numFmtId="0" fontId="62" fillId="2" borderId="2" xfId="0" applyFont="1" applyFill="1" applyBorder="1" applyAlignment="1">
      <alignment horizontal="center" vertical="center" wrapText="1"/>
    </xf>
    <xf numFmtId="0" fontId="62" fillId="2" borderId="112" xfId="0" applyFont="1" applyFill="1" applyBorder="1" applyAlignment="1">
      <alignment horizontal="center" vertical="center" wrapText="1"/>
    </xf>
    <xf numFmtId="0" fontId="63" fillId="2" borderId="41" xfId="0" applyFont="1" applyFill="1" applyBorder="1" applyAlignment="1">
      <alignment horizontal="center" vertical="center"/>
    </xf>
    <xf numFmtId="0" fontId="63" fillId="0" borderId="25" xfId="0" applyFont="1" applyFill="1" applyBorder="1" applyAlignment="1">
      <alignment horizontal="center" vertical="center"/>
    </xf>
    <xf numFmtId="0" fontId="61" fillId="0" borderId="25" xfId="0" applyFont="1" applyFill="1" applyBorder="1" applyAlignment="1">
      <alignment horizontal="center" vertical="center"/>
    </xf>
    <xf numFmtId="14" fontId="63" fillId="0" borderId="25" xfId="0" applyNumberFormat="1" applyFont="1" applyFill="1" applyBorder="1" applyAlignment="1">
      <alignment horizontal="center" vertical="center"/>
    </xf>
    <xf numFmtId="0" fontId="63" fillId="0" borderId="119" xfId="0" applyFont="1" applyFill="1" applyBorder="1" applyAlignment="1">
      <alignment horizontal="center" vertical="center"/>
    </xf>
    <xf numFmtId="0" fontId="63" fillId="2" borderId="44" xfId="0" applyFont="1" applyFill="1" applyBorder="1" applyAlignment="1">
      <alignment horizontal="center" vertical="center"/>
    </xf>
    <xf numFmtId="0" fontId="63" fillId="0" borderId="45" xfId="0" applyFont="1" applyFill="1" applyBorder="1" applyAlignment="1">
      <alignment horizontal="center" vertical="center"/>
    </xf>
    <xf numFmtId="0" fontId="61" fillId="0" borderId="45" xfId="0" applyFont="1" applyFill="1" applyBorder="1" applyAlignment="1">
      <alignment horizontal="center" vertical="center"/>
    </xf>
    <xf numFmtId="14" fontId="63" fillId="0" borderId="45" xfId="0" applyNumberFormat="1" applyFont="1" applyFill="1" applyBorder="1" applyAlignment="1">
      <alignment horizontal="center" vertical="center"/>
    </xf>
    <xf numFmtId="0" fontId="63" fillId="0" borderId="114" xfId="0" applyFont="1" applyFill="1" applyBorder="1" applyAlignment="1">
      <alignment horizontal="center" vertical="center"/>
    </xf>
    <xf numFmtId="0" fontId="61" fillId="2" borderId="44" xfId="0" applyFont="1" applyFill="1" applyBorder="1" applyAlignment="1">
      <alignment horizontal="center" vertical="center"/>
    </xf>
    <xf numFmtId="14" fontId="61" fillId="0" borderId="45" xfId="0" applyNumberFormat="1" applyFont="1" applyFill="1" applyBorder="1" applyAlignment="1">
      <alignment horizontal="center" vertical="center"/>
    </xf>
    <xf numFmtId="0" fontId="61" fillId="0" borderId="114" xfId="0" applyFont="1" applyFill="1" applyBorder="1" applyAlignment="1">
      <alignment horizontal="center" vertical="center"/>
    </xf>
    <xf numFmtId="166" fontId="63" fillId="0" borderId="45" xfId="0" applyNumberFormat="1" applyFont="1" applyFill="1" applyBorder="1" applyAlignment="1">
      <alignment horizontal="center" vertical="center"/>
    </xf>
    <xf numFmtId="0" fontId="61" fillId="2" borderId="48" xfId="0" applyFont="1" applyFill="1" applyBorder="1" applyAlignment="1">
      <alignment horizontal="center" vertical="center"/>
    </xf>
    <xf numFmtId="0" fontId="61" fillId="0" borderId="5" xfId="0" applyFont="1" applyFill="1" applyBorder="1" applyAlignment="1">
      <alignment horizontal="center" vertical="center"/>
    </xf>
    <xf numFmtId="14" fontId="61" fillId="0" borderId="5" xfId="0" applyNumberFormat="1" applyFont="1" applyFill="1" applyBorder="1" applyAlignment="1">
      <alignment horizontal="center" vertical="center"/>
    </xf>
    <xf numFmtId="0" fontId="61" fillId="0" borderId="120" xfId="0" applyFont="1" applyFill="1" applyBorder="1" applyAlignment="1">
      <alignment horizontal="center" vertical="center"/>
    </xf>
    <xf numFmtId="0" fontId="61" fillId="38" borderId="116" xfId="0" applyFont="1" applyFill="1" applyBorder="1" applyAlignment="1">
      <alignment horizontal="center" vertical="center" wrapText="1"/>
    </xf>
    <xf numFmtId="0" fontId="61" fillId="38" borderId="117" xfId="0" applyFont="1" applyFill="1" applyBorder="1" applyAlignment="1">
      <alignment horizontal="center" vertical="center"/>
    </xf>
    <xf numFmtId="14" fontId="61" fillId="38" borderId="117" xfId="0" applyNumberFormat="1" applyFont="1" applyFill="1" applyBorder="1" applyAlignment="1">
      <alignment horizontal="center" vertical="center" wrapText="1"/>
    </xf>
    <xf numFmtId="0" fontId="61" fillId="38" borderId="118" xfId="0" applyFont="1" applyFill="1" applyBorder="1" applyAlignment="1">
      <alignment horizontal="center" vertical="center"/>
    </xf>
    <xf numFmtId="0" fontId="50" fillId="44" borderId="71" xfId="0" applyFont="1" applyFill="1" applyBorder="1" applyAlignment="1">
      <alignment horizontal="center" vertical="center" wrapText="1"/>
    </xf>
    <xf numFmtId="0" fontId="64" fillId="45" borderId="121" xfId="0" applyFont="1" applyFill="1" applyBorder="1" applyAlignment="1">
      <alignment horizontal="center" vertical="center" wrapText="1"/>
    </xf>
    <xf numFmtId="0" fontId="64" fillId="45" borderId="122" xfId="0" applyFont="1" applyFill="1" applyBorder="1" applyAlignment="1">
      <alignment horizontal="center" vertical="center" wrapText="1"/>
    </xf>
    <xf numFmtId="0" fontId="50" fillId="45" borderId="80" xfId="0" applyFont="1" applyFill="1" applyBorder="1" applyAlignment="1">
      <alignment horizontal="center" vertical="center" wrapText="1"/>
    </xf>
    <xf numFmtId="0" fontId="64" fillId="46" borderId="121" xfId="0" applyFont="1" applyFill="1" applyBorder="1" applyAlignment="1">
      <alignment horizontal="center" vertical="center" wrapText="1"/>
    </xf>
    <xf numFmtId="0" fontId="64" fillId="46" borderId="122" xfId="0" applyFont="1" applyFill="1" applyBorder="1" applyAlignment="1">
      <alignment horizontal="center" vertical="center" wrapText="1"/>
    </xf>
    <xf numFmtId="0" fontId="50" fillId="46" borderId="80" xfId="0" applyFont="1" applyFill="1" applyBorder="1" applyAlignment="1">
      <alignment horizontal="center" vertical="center" wrapText="1"/>
    </xf>
    <xf numFmtId="0" fontId="64" fillId="47" borderId="121" xfId="0" applyFont="1" applyFill="1" applyBorder="1" applyAlignment="1">
      <alignment horizontal="center" vertical="center" wrapText="1"/>
    </xf>
    <xf numFmtId="0" fontId="64" fillId="47" borderId="122" xfId="0" applyFont="1" applyFill="1" applyBorder="1" applyAlignment="1">
      <alignment horizontal="center" vertical="center" wrapText="1"/>
    </xf>
    <xf numFmtId="0" fontId="50" fillId="47" borderId="80" xfId="0" applyFont="1" applyFill="1" applyBorder="1" applyAlignment="1">
      <alignment horizontal="center" vertical="center" wrapText="1"/>
    </xf>
    <xf numFmtId="0" fontId="0" fillId="38" borderId="88" xfId="0" applyFill="1" applyBorder="1" applyAlignment="1">
      <alignment horizontal="center" vertical="center"/>
    </xf>
    <xf numFmtId="0" fontId="0" fillId="38" borderId="45" xfId="0" applyFill="1" applyBorder="1" applyAlignment="1">
      <alignment horizontal="center" vertical="center"/>
    </xf>
    <xf numFmtId="0" fontId="0" fillId="38" borderId="5" xfId="0" applyFill="1" applyBorder="1" applyAlignment="1">
      <alignment horizontal="center" vertical="center"/>
    </xf>
    <xf numFmtId="0" fontId="0" fillId="38" borderId="93" xfId="0" applyFill="1" applyBorder="1" applyAlignment="1">
      <alignment horizontal="center" vertical="center"/>
    </xf>
    <xf numFmtId="0" fontId="59" fillId="0" borderId="48" xfId="3558" applyFont="1" applyFill="1" applyBorder="1" applyAlignment="1">
      <alignment vertical="center" wrapText="1"/>
    </xf>
    <xf numFmtId="0" fontId="59" fillId="0" borderId="5" xfId="3558" applyFont="1" applyFill="1" applyBorder="1" applyAlignment="1">
      <alignment vertical="center" wrapText="1"/>
    </xf>
    <xf numFmtId="0" fontId="59" fillId="0" borderId="5" xfId="3558" applyFont="1" applyFill="1" applyBorder="1" applyAlignment="1">
      <alignment horizontal="center" vertical="center" wrapText="1"/>
    </xf>
    <xf numFmtId="0" fontId="59" fillId="0" borderId="5" xfId="3558" applyNumberFormat="1" applyFont="1" applyFill="1" applyBorder="1" applyAlignment="1">
      <alignment horizontal="center" vertical="center" wrapText="1"/>
    </xf>
    <xf numFmtId="14" fontId="60" fillId="0" borderId="120" xfId="0" applyNumberFormat="1" applyFont="1" applyFill="1" applyBorder="1" applyAlignment="1">
      <alignment horizontal="center" vertical="center" wrapText="1"/>
    </xf>
    <xf numFmtId="14" fontId="61" fillId="43" borderId="39" xfId="3018" applyNumberFormat="1" applyFont="1" applyFill="1" applyBorder="1" applyAlignment="1">
      <alignment horizontal="center" vertical="center" wrapText="1"/>
    </xf>
    <xf numFmtId="0" fontId="49" fillId="0" borderId="0" xfId="0" applyFont="1" applyBorder="1"/>
    <xf numFmtId="0" fontId="68" fillId="3" borderId="71" xfId="0" applyFont="1" applyFill="1" applyBorder="1" applyAlignment="1">
      <alignment horizontal="center" vertical="center"/>
    </xf>
    <xf numFmtId="0" fontId="68" fillId="3" borderId="126" xfId="0" applyFont="1" applyFill="1" applyBorder="1" applyAlignment="1">
      <alignment horizontal="center" vertical="center"/>
    </xf>
    <xf numFmtId="0" fontId="68" fillId="3" borderId="127" xfId="0" applyFont="1" applyFill="1" applyBorder="1" applyAlignment="1">
      <alignment horizontal="center" vertical="center"/>
    </xf>
    <xf numFmtId="0" fontId="9" fillId="3" borderId="128" xfId="0" applyFont="1" applyFill="1" applyBorder="1" applyAlignment="1">
      <alignment horizontal="center" vertical="center"/>
    </xf>
    <xf numFmtId="0" fontId="0" fillId="0" borderId="129" xfId="0" applyNumberFormat="1" applyFont="1" applyBorder="1" applyAlignment="1">
      <alignment horizontal="center" vertical="center"/>
    </xf>
    <xf numFmtId="165" fontId="0" fillId="0" borderId="130" xfId="0" applyNumberFormat="1" applyFont="1" applyBorder="1" applyAlignment="1">
      <alignment horizontal="center" vertical="center"/>
    </xf>
    <xf numFmtId="165" fontId="0" fillId="0" borderId="131" xfId="0" applyNumberFormat="1" applyFont="1" applyBorder="1" applyAlignment="1">
      <alignment horizontal="center" vertical="center"/>
    </xf>
    <xf numFmtId="165" fontId="0" fillId="0" borderId="132" xfId="0" applyNumberFormat="1" applyFont="1" applyBorder="1" applyAlignment="1">
      <alignment horizontal="center" vertical="center"/>
    </xf>
    <xf numFmtId="0" fontId="0" fillId="0" borderId="133" xfId="0" applyNumberFormat="1" applyFont="1" applyBorder="1" applyAlignment="1">
      <alignment horizontal="center" vertical="center"/>
    </xf>
    <xf numFmtId="165" fontId="0" fillId="0" borderId="134" xfId="0" applyNumberFormat="1" applyFont="1" applyBorder="1" applyAlignment="1">
      <alignment horizontal="center" vertical="center"/>
    </xf>
    <xf numFmtId="165" fontId="0" fillId="0" borderId="135" xfId="0" applyNumberFormat="1" applyFont="1" applyBorder="1" applyAlignment="1">
      <alignment horizontal="center" vertical="center"/>
    </xf>
    <xf numFmtId="165" fontId="0" fillId="0" borderId="136" xfId="0" applyNumberFormat="1" applyFont="1" applyBorder="1" applyAlignment="1">
      <alignment horizontal="center" vertical="center"/>
    </xf>
    <xf numFmtId="0" fontId="69" fillId="0" borderId="133" xfId="0" applyFont="1" applyFill="1" applyBorder="1" applyAlignment="1">
      <alignment horizontal="center" vertical="center"/>
    </xf>
    <xf numFmtId="165" fontId="69" fillId="0" borderId="134" xfId="0" applyNumberFormat="1" applyFont="1" applyFill="1" applyBorder="1" applyAlignment="1">
      <alignment horizontal="center" vertical="center"/>
    </xf>
    <xf numFmtId="165" fontId="69" fillId="0" borderId="135" xfId="0" applyNumberFormat="1" applyFont="1" applyFill="1" applyBorder="1" applyAlignment="1">
      <alignment horizontal="center" vertical="center"/>
    </xf>
    <xf numFmtId="165" fontId="69" fillId="0" borderId="136" xfId="0" applyNumberFormat="1" applyFont="1" applyFill="1" applyBorder="1" applyAlignment="1">
      <alignment horizontal="center" vertical="center"/>
    </xf>
    <xf numFmtId="0" fontId="69" fillId="0" borderId="129" xfId="0" applyFont="1" applyFill="1" applyBorder="1" applyAlignment="1">
      <alignment horizontal="center" vertical="center"/>
    </xf>
    <xf numFmtId="165" fontId="69" fillId="0" borderId="130" xfId="0" applyNumberFormat="1" applyFont="1" applyFill="1" applyBorder="1" applyAlignment="1">
      <alignment horizontal="center" vertical="center"/>
    </xf>
    <xf numFmtId="165" fontId="69" fillId="0" borderId="131" xfId="0" applyNumberFormat="1" applyFont="1" applyFill="1" applyBorder="1" applyAlignment="1">
      <alignment horizontal="center" vertical="center"/>
    </xf>
    <xf numFmtId="165" fontId="69" fillId="0" borderId="132" xfId="0" applyNumberFormat="1" applyFont="1" applyFill="1" applyBorder="1" applyAlignment="1">
      <alignment horizontal="center" vertical="center"/>
    </xf>
    <xf numFmtId="0" fontId="70" fillId="3" borderId="71" xfId="0" applyFont="1" applyFill="1" applyBorder="1" applyAlignment="1">
      <alignment horizontal="center" vertical="center"/>
    </xf>
    <xf numFmtId="165" fontId="70" fillId="0" borderId="126" xfId="0" applyNumberFormat="1" applyFont="1" applyFill="1" applyBorder="1" applyAlignment="1">
      <alignment horizontal="center" vertical="center"/>
    </xf>
    <xf numFmtId="165" fontId="70" fillId="0" borderId="127" xfId="0" applyNumberFormat="1" applyFont="1" applyFill="1" applyBorder="1" applyAlignment="1">
      <alignment horizontal="center" vertical="center"/>
    </xf>
    <xf numFmtId="165" fontId="71" fillId="0" borderId="128" xfId="0" applyNumberFormat="1" applyFont="1" applyFill="1" applyBorder="1" applyAlignment="1">
      <alignment horizontal="center" vertical="center"/>
    </xf>
    <xf numFmtId="0" fontId="72" fillId="3" borderId="137" xfId="0" applyFont="1" applyFill="1" applyBorder="1" applyAlignment="1">
      <alignment horizontal="center" vertical="center"/>
    </xf>
    <xf numFmtId="165" fontId="73" fillId="0" borderId="138" xfId="0" applyNumberFormat="1" applyFont="1" applyFill="1" applyBorder="1" applyAlignment="1">
      <alignment horizontal="center" vertical="center"/>
    </xf>
    <xf numFmtId="165" fontId="73" fillId="0" borderId="139" xfId="0" applyNumberFormat="1" applyFont="1" applyFill="1" applyBorder="1" applyAlignment="1">
      <alignment horizontal="center" vertical="center"/>
    </xf>
    <xf numFmtId="165" fontId="74" fillId="0" borderId="140" xfId="0" applyNumberFormat="1" applyFont="1" applyFill="1" applyBorder="1" applyAlignment="1">
      <alignment horizontal="center" vertical="center"/>
    </xf>
    <xf numFmtId="0" fontId="72" fillId="3" borderId="141" xfId="0" applyFont="1" applyFill="1" applyBorder="1" applyAlignment="1">
      <alignment horizontal="center" vertical="center"/>
    </xf>
    <xf numFmtId="165" fontId="73" fillId="0" borderId="142" xfId="0" applyNumberFormat="1" applyFont="1" applyFill="1" applyBorder="1" applyAlignment="1">
      <alignment horizontal="center" vertical="center"/>
    </xf>
    <xf numFmtId="165" fontId="73" fillId="0" borderId="143" xfId="0" applyNumberFormat="1" applyFont="1" applyFill="1" applyBorder="1" applyAlignment="1">
      <alignment horizontal="center" vertical="center"/>
    </xf>
    <xf numFmtId="165" fontId="74" fillId="0" borderId="144" xfId="0" applyNumberFormat="1" applyFont="1" applyFill="1" applyBorder="1" applyAlignment="1">
      <alignment horizontal="center" vertical="center"/>
    </xf>
    <xf numFmtId="0" fontId="7" fillId="0" borderId="133" xfId="0" applyNumberFormat="1" applyFont="1" applyFill="1" applyBorder="1" applyAlignment="1">
      <alignment horizontal="center" vertical="center" wrapText="1"/>
    </xf>
    <xf numFmtId="172" fontId="1" fillId="0" borderId="134" xfId="3555" applyNumberFormat="1" applyFont="1" applyFill="1" applyBorder="1" applyAlignment="1">
      <alignment horizontal="center" vertical="center"/>
    </xf>
    <xf numFmtId="172" fontId="1" fillId="0" borderId="135" xfId="3555" applyNumberFormat="1" applyFont="1" applyFill="1" applyBorder="1" applyAlignment="1">
      <alignment horizontal="center" vertical="center"/>
    </xf>
    <xf numFmtId="172" fontId="1" fillId="0" borderId="136" xfId="3555" applyNumberFormat="1" applyFont="1" applyFill="1" applyBorder="1" applyAlignment="1">
      <alignment horizontal="center" vertical="center"/>
    </xf>
    <xf numFmtId="0" fontId="7" fillId="0" borderId="73" xfId="0" applyNumberFormat="1" applyFont="1" applyFill="1" applyBorder="1" applyAlignment="1">
      <alignment horizontal="center" vertical="center" wrapText="1"/>
    </xf>
    <xf numFmtId="172" fontId="1" fillId="0" borderId="145" xfId="3555" applyNumberFormat="1" applyFont="1" applyFill="1" applyBorder="1" applyAlignment="1">
      <alignment horizontal="center" vertical="center"/>
    </xf>
    <xf numFmtId="172" fontId="1" fillId="0" borderId="146" xfId="3555" applyNumberFormat="1" applyFont="1" applyFill="1" applyBorder="1" applyAlignment="1">
      <alignment horizontal="center" vertical="center"/>
    </xf>
    <xf numFmtId="172" fontId="1" fillId="0" borderId="147" xfId="3555" applyNumberFormat="1" applyFont="1" applyFill="1" applyBorder="1" applyAlignment="1">
      <alignment horizontal="center" vertical="center"/>
    </xf>
    <xf numFmtId="0" fontId="7" fillId="0" borderId="105" xfId="0" applyNumberFormat="1" applyFont="1" applyFill="1" applyBorder="1" applyAlignment="1">
      <alignment horizontal="center" vertical="center" wrapText="1"/>
    </xf>
    <xf numFmtId="9" fontId="1" fillId="0" borderId="148" xfId="3559" applyFont="1" applyFill="1" applyBorder="1" applyAlignment="1">
      <alignment horizontal="center" vertical="center"/>
    </xf>
    <xf numFmtId="9" fontId="1" fillId="0" borderId="149" xfId="3559" applyFont="1" applyFill="1" applyBorder="1" applyAlignment="1">
      <alignment horizontal="center" vertical="center"/>
    </xf>
    <xf numFmtId="9" fontId="75" fillId="0" borderId="150" xfId="3559" applyFont="1" applyFill="1" applyBorder="1" applyAlignment="1">
      <alignment horizontal="center" vertical="center"/>
    </xf>
    <xf numFmtId="0" fontId="7" fillId="0" borderId="74" xfId="0" applyNumberFormat="1" applyFont="1" applyFill="1" applyBorder="1" applyAlignment="1">
      <alignment horizontal="center" vertical="center" wrapText="1"/>
    </xf>
    <xf numFmtId="0" fontId="0" fillId="0" borderId="0" xfId="0" applyAlignment="1">
      <alignment vertical="center"/>
    </xf>
    <xf numFmtId="0" fontId="78" fillId="0" borderId="157" xfId="0" applyFont="1" applyBorder="1" applyAlignment="1">
      <alignment horizontal="center" vertical="center"/>
    </xf>
    <xf numFmtId="0" fontId="7" fillId="48" borderId="158" xfId="0" applyFont="1" applyFill="1" applyBorder="1" applyAlignment="1">
      <alignment horizontal="center" vertical="center"/>
    </xf>
    <xf numFmtId="0" fontId="7" fillId="48" borderId="159" xfId="0" applyFont="1" applyFill="1" applyBorder="1" applyAlignment="1">
      <alignment horizontal="center" vertical="center"/>
    </xf>
    <xf numFmtId="0" fontId="7" fillId="48" borderId="160" xfId="0" applyFont="1" applyFill="1" applyBorder="1" applyAlignment="1">
      <alignment horizontal="center" vertical="center"/>
    </xf>
    <xf numFmtId="0" fontId="79" fillId="48" borderId="155" xfId="0" applyFont="1" applyFill="1" applyBorder="1" applyAlignment="1">
      <alignment horizontal="center" vertical="center"/>
    </xf>
    <xf numFmtId="0" fontId="79" fillId="48" borderId="156" xfId="0" applyFont="1" applyFill="1" applyBorder="1" applyAlignment="1">
      <alignment horizontal="center" vertical="center"/>
    </xf>
    <xf numFmtId="0" fontId="7" fillId="48" borderId="157" xfId="0" applyFont="1" applyFill="1" applyBorder="1" applyAlignment="1">
      <alignment horizontal="center" vertical="center"/>
    </xf>
    <xf numFmtId="0" fontId="80" fillId="2" borderId="161" xfId="0" applyFont="1" applyFill="1" applyBorder="1" applyAlignment="1">
      <alignment vertical="center"/>
    </xf>
    <xf numFmtId="172" fontId="80" fillId="2" borderId="162" xfId="3555" applyNumberFormat="1" applyFont="1" applyFill="1" applyBorder="1" applyAlignment="1">
      <alignment vertical="center"/>
    </xf>
    <xf numFmtId="165" fontId="80" fillId="2" borderId="161" xfId="3559" applyNumberFormat="1" applyFont="1" applyFill="1" applyBorder="1" applyAlignment="1">
      <alignment vertical="center"/>
    </xf>
    <xf numFmtId="165" fontId="80" fillId="2" borderId="25" xfId="3559" applyNumberFormat="1" applyFont="1" applyFill="1" applyBorder="1" applyAlignment="1">
      <alignment vertical="center"/>
    </xf>
    <xf numFmtId="165" fontId="80" fillId="2" borderId="162" xfId="3559" applyNumberFormat="1" applyFont="1" applyFill="1" applyBorder="1" applyAlignment="1">
      <alignment vertical="center"/>
    </xf>
    <xf numFmtId="165" fontId="79" fillId="2" borderId="163" xfId="3559" applyNumberFormat="1" applyFont="1" applyFill="1" applyBorder="1" applyAlignment="1">
      <alignment vertical="center"/>
    </xf>
    <xf numFmtId="165" fontId="79" fillId="2" borderId="164" xfId="3559" applyNumberFormat="1" applyFont="1" applyFill="1" applyBorder="1" applyAlignment="1">
      <alignment vertical="center"/>
    </xf>
    <xf numFmtId="165" fontId="80" fillId="2" borderId="165" xfId="3559" applyNumberFormat="1" applyFont="1" applyFill="1" applyBorder="1" applyAlignment="1">
      <alignment vertical="center"/>
    </xf>
    <xf numFmtId="0" fontId="81" fillId="0" borderId="166" xfId="0" applyFont="1" applyFill="1" applyBorder="1" applyAlignment="1">
      <alignment vertical="center"/>
    </xf>
    <xf numFmtId="0" fontId="82" fillId="0" borderId="167" xfId="0" applyFont="1" applyFill="1" applyBorder="1" applyAlignment="1">
      <alignment vertical="center"/>
    </xf>
    <xf numFmtId="9" fontId="81" fillId="0" borderId="166" xfId="3559" applyNumberFormat="1" applyFont="1" applyFill="1" applyBorder="1" applyAlignment="1">
      <alignment vertical="center"/>
    </xf>
    <xf numFmtId="9" fontId="81" fillId="0" borderId="45" xfId="3559" applyNumberFormat="1" applyFont="1" applyFill="1" applyBorder="1" applyAlignment="1">
      <alignment vertical="center"/>
    </xf>
    <xf numFmtId="9" fontId="81" fillId="0" borderId="167" xfId="3559" applyNumberFormat="1" applyFont="1" applyFill="1" applyBorder="1" applyAlignment="1">
      <alignment vertical="center"/>
    </xf>
    <xf numFmtId="9" fontId="81" fillId="0" borderId="168" xfId="3559" applyNumberFormat="1" applyFont="1" applyFill="1" applyBorder="1" applyAlignment="1">
      <alignment vertical="center"/>
    </xf>
    <xf numFmtId="9" fontId="81" fillId="0" borderId="169" xfId="3559" applyNumberFormat="1" applyFont="1" applyFill="1" applyBorder="1" applyAlignment="1">
      <alignment vertical="center"/>
    </xf>
    <xf numFmtId="9" fontId="81" fillId="0" borderId="170" xfId="3559" applyNumberFormat="1" applyFont="1" applyFill="1" applyBorder="1" applyAlignment="1">
      <alignment vertical="center"/>
    </xf>
    <xf numFmtId="0" fontId="80" fillId="2" borderId="166" xfId="0" applyFont="1" applyFill="1" applyBorder="1" applyAlignment="1">
      <alignment vertical="center"/>
    </xf>
    <xf numFmtId="172" fontId="80" fillId="2" borderId="167" xfId="3555" applyNumberFormat="1" applyFont="1" applyFill="1" applyBorder="1" applyAlignment="1">
      <alignment vertical="center"/>
    </xf>
    <xf numFmtId="165" fontId="80" fillId="2" borderId="166" xfId="3559" applyNumberFormat="1" applyFont="1" applyFill="1" applyBorder="1" applyAlignment="1">
      <alignment vertical="center"/>
    </xf>
    <xf numFmtId="165" fontId="80" fillId="2" borderId="45" xfId="3559" applyNumberFormat="1" applyFont="1" applyFill="1" applyBorder="1" applyAlignment="1">
      <alignment vertical="center"/>
    </xf>
    <xf numFmtId="165" fontId="80" fillId="2" borderId="167" xfId="3559" applyNumberFormat="1" applyFont="1" applyFill="1" applyBorder="1" applyAlignment="1">
      <alignment vertical="center"/>
    </xf>
    <xf numFmtId="165" fontId="79" fillId="2" borderId="168" xfId="3559" applyNumberFormat="1" applyFont="1" applyFill="1" applyBorder="1" applyAlignment="1">
      <alignment vertical="center"/>
    </xf>
    <xf numFmtId="165" fontId="79" fillId="2" borderId="169" xfId="3559" applyNumberFormat="1" applyFont="1" applyFill="1" applyBorder="1" applyAlignment="1">
      <alignment vertical="center"/>
    </xf>
    <xf numFmtId="165" fontId="80" fillId="2" borderId="170" xfId="3559" applyNumberFormat="1" applyFont="1" applyFill="1" applyBorder="1" applyAlignment="1">
      <alignment vertical="center"/>
    </xf>
    <xf numFmtId="0" fontId="81" fillId="0" borderId="171" xfId="0" applyFont="1" applyFill="1" applyBorder="1" applyAlignment="1">
      <alignment vertical="center"/>
    </xf>
    <xf numFmtId="0" fontId="82" fillId="0" borderId="172" xfId="0" applyFont="1" applyFill="1" applyBorder="1" applyAlignment="1">
      <alignment vertical="center"/>
    </xf>
    <xf numFmtId="9" fontId="81" fillId="0" borderId="171" xfId="3559" applyNumberFormat="1" applyFont="1" applyFill="1" applyBorder="1" applyAlignment="1">
      <alignment vertical="center"/>
    </xf>
    <xf numFmtId="9" fontId="81" fillId="0" borderId="5" xfId="3559" applyNumberFormat="1" applyFont="1" applyFill="1" applyBorder="1" applyAlignment="1">
      <alignment vertical="center"/>
    </xf>
    <xf numFmtId="9" fontId="81" fillId="0" borderId="172" xfId="3559" applyNumberFormat="1" applyFont="1" applyFill="1" applyBorder="1" applyAlignment="1">
      <alignment vertical="center"/>
    </xf>
    <xf numFmtId="9" fontId="81" fillId="0" borderId="173" xfId="3559" applyNumberFormat="1" applyFont="1" applyFill="1" applyBorder="1" applyAlignment="1">
      <alignment vertical="center"/>
    </xf>
    <xf numFmtId="9" fontId="81" fillId="0" borderId="174" xfId="3559" applyNumberFormat="1" applyFont="1" applyFill="1" applyBorder="1" applyAlignment="1">
      <alignment vertical="center"/>
    </xf>
    <xf numFmtId="9" fontId="81" fillId="0" borderId="175" xfId="3559" applyNumberFormat="1" applyFont="1" applyFill="1" applyBorder="1" applyAlignment="1">
      <alignment vertical="center"/>
    </xf>
    <xf numFmtId="0" fontId="80" fillId="38" borderId="176" xfId="0" applyFont="1" applyFill="1" applyBorder="1" applyAlignment="1">
      <alignment vertical="center"/>
    </xf>
    <xf numFmtId="172" fontId="80" fillId="38" borderId="177" xfId="3555" applyNumberFormat="1" applyFont="1" applyFill="1" applyBorder="1" applyAlignment="1">
      <alignment vertical="center"/>
    </xf>
    <xf numFmtId="165" fontId="80" fillId="38" borderId="176" xfId="3559" applyNumberFormat="1" applyFont="1" applyFill="1" applyBorder="1" applyAlignment="1">
      <alignment vertical="center"/>
    </xf>
    <xf numFmtId="165" fontId="80" fillId="38" borderId="178" xfId="3559" applyNumberFormat="1" applyFont="1" applyFill="1" applyBorder="1" applyAlignment="1">
      <alignment vertical="center"/>
    </xf>
    <xf numFmtId="165" fontId="80" fillId="38" borderId="177" xfId="3559" applyNumberFormat="1" applyFont="1" applyFill="1" applyBorder="1" applyAlignment="1">
      <alignment vertical="center"/>
    </xf>
    <xf numFmtId="165" fontId="79" fillId="38" borderId="179" xfId="3559" applyNumberFormat="1" applyFont="1" applyFill="1" applyBorder="1" applyAlignment="1">
      <alignment vertical="center"/>
    </xf>
    <xf numFmtId="165" fontId="79" fillId="38" borderId="180" xfId="3559" applyNumberFormat="1" applyFont="1" applyFill="1" applyBorder="1" applyAlignment="1">
      <alignment vertical="center"/>
    </xf>
    <xf numFmtId="165" fontId="80" fillId="38" borderId="181" xfId="3559" applyNumberFormat="1" applyFont="1" applyFill="1" applyBorder="1" applyAlignment="1">
      <alignment vertical="center"/>
    </xf>
    <xf numFmtId="0" fontId="80" fillId="38" borderId="166" xfId="0" applyFont="1" applyFill="1" applyBorder="1" applyAlignment="1">
      <alignment vertical="center"/>
    </xf>
    <xf numFmtId="172" fontId="80" fillId="38" borderId="167" xfId="3555" applyNumberFormat="1" applyFont="1" applyFill="1" applyBorder="1" applyAlignment="1">
      <alignment vertical="center"/>
    </xf>
    <xf numFmtId="165" fontId="80" fillId="38" borderId="166" xfId="3559" applyNumberFormat="1" applyFont="1" applyFill="1" applyBorder="1" applyAlignment="1">
      <alignment vertical="center"/>
    </xf>
    <xf numFmtId="165" fontId="80" fillId="38" borderId="45" xfId="3559" applyNumberFormat="1" applyFont="1" applyFill="1" applyBorder="1" applyAlignment="1">
      <alignment vertical="center"/>
    </xf>
    <xf numFmtId="165" fontId="80" fillId="38" borderId="167" xfId="3559" applyNumberFormat="1" applyFont="1" applyFill="1" applyBorder="1" applyAlignment="1">
      <alignment vertical="center"/>
    </xf>
    <xf numFmtId="165" fontId="79" fillId="38" borderId="168" xfId="3559" applyNumberFormat="1" applyFont="1" applyFill="1" applyBorder="1" applyAlignment="1">
      <alignment vertical="center"/>
    </xf>
    <xf numFmtId="165" fontId="79" fillId="38" borderId="169" xfId="3559" applyNumberFormat="1" applyFont="1" applyFill="1" applyBorder="1" applyAlignment="1">
      <alignment vertical="center"/>
    </xf>
    <xf numFmtId="165" fontId="80" fillId="38" borderId="170" xfId="3559" applyNumberFormat="1" applyFont="1" applyFill="1" applyBorder="1" applyAlignment="1">
      <alignment vertical="center"/>
    </xf>
    <xf numFmtId="0" fontId="81" fillId="0" borderId="182" xfId="0" applyFont="1" applyFill="1" applyBorder="1" applyAlignment="1">
      <alignment vertical="center"/>
    </xf>
    <xf numFmtId="0" fontId="82" fillId="0" borderId="183" xfId="0" applyFont="1" applyFill="1" applyBorder="1" applyAlignment="1">
      <alignment vertical="center"/>
    </xf>
    <xf numFmtId="9" fontId="81" fillId="0" borderId="182" xfId="3559" applyNumberFormat="1" applyFont="1" applyFill="1" applyBorder="1" applyAlignment="1">
      <alignment vertical="center"/>
    </xf>
    <xf numFmtId="9" fontId="81" fillId="0" borderId="184" xfId="3559" applyNumberFormat="1" applyFont="1" applyFill="1" applyBorder="1" applyAlignment="1">
      <alignment vertical="center"/>
    </xf>
    <xf numFmtId="9" fontId="81" fillId="0" borderId="183" xfId="3559" applyNumberFormat="1" applyFont="1" applyFill="1" applyBorder="1" applyAlignment="1">
      <alignment vertical="center"/>
    </xf>
    <xf numFmtId="9" fontId="81" fillId="0" borderId="185" xfId="3559" applyNumberFormat="1" applyFont="1" applyFill="1" applyBorder="1" applyAlignment="1">
      <alignment vertical="center"/>
    </xf>
    <xf numFmtId="9" fontId="81" fillId="0" borderId="186" xfId="3559" applyNumberFormat="1" applyFont="1" applyFill="1" applyBorder="1" applyAlignment="1">
      <alignment vertical="center"/>
    </xf>
    <xf numFmtId="9" fontId="81" fillId="0" borderId="187" xfId="3559" applyNumberFormat="1" applyFont="1" applyFill="1" applyBorder="1" applyAlignment="1">
      <alignment vertical="center"/>
    </xf>
    <xf numFmtId="0" fontId="77" fillId="0" borderId="0" xfId="0" applyFont="1" applyAlignment="1">
      <alignment horizontal="left" vertical="center" wrapText="1"/>
    </xf>
    <xf numFmtId="9" fontId="14" fillId="6" borderId="44" xfId="0" applyNumberFormat="1" applyFont="1" applyFill="1" applyBorder="1" applyAlignment="1">
      <alignment vertical="center"/>
    </xf>
    <xf numFmtId="9" fontId="14" fillId="6" borderId="45" xfId="0" applyNumberFormat="1" applyFont="1" applyFill="1" applyBorder="1" applyAlignment="1">
      <alignment vertical="center"/>
    </xf>
    <xf numFmtId="10" fontId="14" fillId="6" borderId="45" xfId="0" applyNumberFormat="1" applyFont="1" applyFill="1" applyBorder="1" applyAlignment="1">
      <alignment vertical="center"/>
    </xf>
    <xf numFmtId="9" fontId="10" fillId="0" borderId="44" xfId="0" applyNumberFormat="1" applyFont="1" applyFill="1" applyBorder="1" applyAlignment="1">
      <alignment vertical="center"/>
    </xf>
    <xf numFmtId="9" fontId="10" fillId="0" borderId="45" xfId="0" applyNumberFormat="1" applyFont="1" applyFill="1" applyBorder="1" applyAlignment="1">
      <alignment vertical="center"/>
    </xf>
    <xf numFmtId="9" fontId="10" fillId="0" borderId="48" xfId="0" applyNumberFormat="1" applyFont="1" applyFill="1" applyBorder="1" applyAlignment="1">
      <alignment vertical="center"/>
    </xf>
    <xf numFmtId="9" fontId="10" fillId="0" borderId="5" xfId="0" applyNumberFormat="1" applyFont="1" applyFill="1" applyBorder="1" applyAlignment="1">
      <alignment vertical="center"/>
    </xf>
    <xf numFmtId="10" fontId="10" fillId="0" borderId="5" xfId="0" applyNumberFormat="1" applyFont="1" applyFill="1" applyBorder="1" applyAlignment="1">
      <alignment vertical="center"/>
    </xf>
    <xf numFmtId="10" fontId="10" fillId="0" borderId="45" xfId="0" applyNumberFormat="1" applyFont="1" applyFill="1" applyBorder="1" applyAlignment="1">
      <alignment vertical="center"/>
    </xf>
    <xf numFmtId="10" fontId="10" fillId="0" borderId="46" xfId="0" applyNumberFormat="1" applyFont="1" applyFill="1" applyBorder="1" applyAlignment="1">
      <alignment vertical="center"/>
    </xf>
    <xf numFmtId="0" fontId="10" fillId="2" borderId="45" xfId="0" applyFont="1" applyFill="1" applyBorder="1" applyAlignment="1">
      <alignment horizontal="center"/>
    </xf>
    <xf numFmtId="0" fontId="7" fillId="0" borderId="39" xfId="0" applyFont="1" applyFill="1" applyBorder="1" applyAlignment="1">
      <alignment horizontal="center" vertical="center" wrapText="1"/>
    </xf>
    <xf numFmtId="9" fontId="1" fillId="0" borderId="188" xfId="0" applyNumberFormat="1" applyFont="1" applyFill="1" applyBorder="1" applyAlignment="1">
      <alignment vertical="center"/>
    </xf>
    <xf numFmtId="9" fontId="1" fillId="0" borderId="189" xfId="0" applyNumberFormat="1" applyFont="1" applyFill="1" applyBorder="1" applyAlignment="1">
      <alignment vertical="center"/>
    </xf>
    <xf numFmtId="9" fontId="1" fillId="0" borderId="190" xfId="0" applyNumberFormat="1" applyFont="1" applyFill="1" applyBorder="1" applyAlignment="1">
      <alignment vertical="center"/>
    </xf>
    <xf numFmtId="9" fontId="8" fillId="0" borderId="191" xfId="0" applyNumberFormat="1" applyFont="1" applyFill="1" applyBorder="1" applyAlignment="1">
      <alignment vertical="center"/>
    </xf>
    <xf numFmtId="0" fontId="10" fillId="0" borderId="31" xfId="0" applyFont="1" applyFill="1" applyBorder="1" applyAlignment="1">
      <alignment vertical="center"/>
    </xf>
    <xf numFmtId="169" fontId="10" fillId="0" borderId="195" xfId="0" applyNumberFormat="1" applyFont="1" applyFill="1" applyBorder="1" applyAlignment="1">
      <alignment vertical="center"/>
    </xf>
    <xf numFmtId="169" fontId="10" fillId="0" borderId="196" xfId="0" applyNumberFormat="1" applyFont="1" applyFill="1" applyBorder="1" applyAlignment="1">
      <alignment vertical="center"/>
    </xf>
    <xf numFmtId="169" fontId="10" fillId="0" borderId="197" xfId="0" applyNumberFormat="1" applyFont="1" applyFill="1" applyBorder="1" applyAlignment="1">
      <alignment vertical="center"/>
    </xf>
    <xf numFmtId="0" fontId="0" fillId="0" borderId="45" xfId="0" applyBorder="1" applyAlignment="1">
      <alignment vertical="center"/>
    </xf>
    <xf numFmtId="169" fontId="0" fillId="0" borderId="45" xfId="3555" applyNumberFormat="1" applyFont="1" applyBorder="1" applyAlignment="1">
      <alignment vertical="center"/>
    </xf>
    <xf numFmtId="165" fontId="0" fillId="0" borderId="45" xfId="3559" applyNumberFormat="1" applyFont="1" applyBorder="1" applyAlignment="1">
      <alignment vertical="center"/>
    </xf>
    <xf numFmtId="0" fontId="0" fillId="2" borderId="45" xfId="0" applyFill="1" applyBorder="1" applyAlignment="1">
      <alignment vertical="center"/>
    </xf>
    <xf numFmtId="169" fontId="0" fillId="2" borderId="45" xfId="0" applyNumberFormat="1" applyFill="1" applyBorder="1" applyAlignment="1">
      <alignment vertical="center"/>
    </xf>
    <xf numFmtId="165" fontId="0" fillId="2" borderId="45" xfId="3559" applyNumberFormat="1" applyFont="1" applyFill="1" applyBorder="1" applyAlignment="1">
      <alignment vertical="center"/>
    </xf>
    <xf numFmtId="0" fontId="0" fillId="49" borderId="45" xfId="0" applyFill="1" applyBorder="1" applyAlignment="1">
      <alignment vertical="center"/>
    </xf>
    <xf numFmtId="169" fontId="0" fillId="49" borderId="45" xfId="3555" applyNumberFormat="1" applyFont="1" applyFill="1" applyBorder="1" applyAlignment="1">
      <alignment vertical="center"/>
    </xf>
    <xf numFmtId="165" fontId="0" fillId="49" borderId="45" xfId="3559" applyNumberFormat="1" applyFont="1" applyFill="1" applyBorder="1" applyAlignment="1">
      <alignment vertical="center"/>
    </xf>
    <xf numFmtId="169" fontId="1" fillId="0" borderId="45" xfId="3555" applyNumberFormat="1" applyFont="1" applyFill="1" applyBorder="1" applyAlignment="1">
      <alignment vertical="center"/>
    </xf>
    <xf numFmtId="165" fontId="1" fillId="0" borderId="45" xfId="3559" applyNumberFormat="1" applyFont="1" applyFill="1" applyBorder="1" applyAlignment="1">
      <alignment vertical="center"/>
    </xf>
    <xf numFmtId="169" fontId="1" fillId="45" borderId="45" xfId="0" applyNumberFormat="1" applyFont="1" applyFill="1" applyBorder="1" applyAlignment="1">
      <alignment vertical="center"/>
    </xf>
    <xf numFmtId="165" fontId="1" fillId="45" borderId="45" xfId="3559" applyNumberFormat="1" applyFont="1" applyFill="1" applyBorder="1" applyAlignment="1">
      <alignment vertical="center"/>
    </xf>
    <xf numFmtId="169" fontId="1" fillId="50" borderId="45" xfId="3555" applyNumberFormat="1" applyFont="1" applyFill="1" applyBorder="1" applyAlignment="1">
      <alignment vertical="center"/>
    </xf>
    <xf numFmtId="165" fontId="1" fillId="50" borderId="45" xfId="3559" applyNumberFormat="1" applyFont="1" applyFill="1" applyBorder="1" applyAlignment="1">
      <alignment vertical="center"/>
    </xf>
    <xf numFmtId="0" fontId="0" fillId="0" borderId="12" xfId="0" applyFill="1" applyBorder="1" applyAlignment="1">
      <alignment vertical="center"/>
    </xf>
    <xf numFmtId="0" fontId="83" fillId="0" borderId="198" xfId="0" applyFont="1" applyFill="1" applyBorder="1" applyAlignment="1">
      <alignment vertical="center"/>
    </xf>
    <xf numFmtId="0" fontId="83" fillId="0" borderId="199" xfId="0" applyFont="1" applyFill="1" applyBorder="1" applyAlignment="1">
      <alignment vertical="center"/>
    </xf>
    <xf numFmtId="169" fontId="1" fillId="49" borderId="45" xfId="3555" applyNumberFormat="1" applyFont="1" applyFill="1" applyBorder="1" applyAlignment="1">
      <alignment vertical="center"/>
    </xf>
    <xf numFmtId="165" fontId="1" fillId="49" borderId="45" xfId="3559" applyNumberFormat="1" applyFont="1" applyFill="1" applyBorder="1" applyAlignment="1">
      <alignment vertical="center"/>
    </xf>
    <xf numFmtId="0" fontId="1" fillId="0" borderId="45" xfId="0" applyFont="1" applyFill="1" applyBorder="1" applyAlignment="1" applyProtection="1">
      <alignment vertical="center" wrapText="1"/>
      <protection locked="0"/>
    </xf>
    <xf numFmtId="0" fontId="50" fillId="51" borderId="72" xfId="0" applyNumberFormat="1" applyFont="1" applyFill="1" applyBorder="1" applyAlignment="1">
      <alignment horizontal="center" vertical="center"/>
    </xf>
    <xf numFmtId="169" fontId="85" fillId="0" borderId="200" xfId="3555" applyNumberFormat="1" applyFont="1" applyBorder="1" applyAlignment="1">
      <alignment horizontal="center" vertical="center"/>
    </xf>
    <xf numFmtId="169" fontId="85" fillId="0" borderId="201" xfId="3555" applyNumberFormat="1" applyFont="1" applyBorder="1" applyAlignment="1">
      <alignment horizontal="center" vertical="center"/>
    </xf>
    <xf numFmtId="169" fontId="15" fillId="0" borderId="81" xfId="3555" applyNumberFormat="1" applyFont="1" applyBorder="1" applyAlignment="1">
      <alignment horizontal="center" vertical="center"/>
    </xf>
    <xf numFmtId="0" fontId="50" fillId="51" borderId="73" xfId="0" applyNumberFormat="1" applyFont="1" applyFill="1" applyBorder="1" applyAlignment="1">
      <alignment horizontal="center" vertical="center"/>
    </xf>
    <xf numFmtId="169" fontId="85" fillId="0" borderId="202" xfId="3555" applyNumberFormat="1" applyFont="1" applyBorder="1" applyAlignment="1">
      <alignment horizontal="center" vertical="center"/>
    </xf>
    <xf numFmtId="169" fontId="85" fillId="0" borderId="203" xfId="3555" applyNumberFormat="1" applyFont="1" applyBorder="1" applyAlignment="1">
      <alignment horizontal="center" vertical="center"/>
    </xf>
    <xf numFmtId="169" fontId="15" fillId="0" borderId="82" xfId="3555" applyNumberFormat="1" applyFont="1" applyBorder="1" applyAlignment="1">
      <alignment horizontal="center" vertical="center"/>
    </xf>
    <xf numFmtId="0" fontId="50" fillId="51" borderId="105" xfId="0" applyNumberFormat="1" applyFont="1" applyFill="1" applyBorder="1" applyAlignment="1">
      <alignment horizontal="center" vertical="center"/>
    </xf>
    <xf numFmtId="169" fontId="85" fillId="0" borderId="204" xfId="3555" applyNumberFormat="1" applyFont="1" applyBorder="1" applyAlignment="1">
      <alignment horizontal="center" vertical="center"/>
    </xf>
    <xf numFmtId="169" fontId="85" fillId="0" borderId="205" xfId="3555" applyNumberFormat="1" applyFont="1" applyFill="1" applyBorder="1" applyAlignment="1">
      <alignment horizontal="center" vertical="center"/>
    </xf>
    <xf numFmtId="169" fontId="15" fillId="0" borderId="106" xfId="3555" applyNumberFormat="1" applyFont="1" applyFill="1" applyBorder="1" applyAlignment="1">
      <alignment horizontal="center" vertical="center"/>
    </xf>
    <xf numFmtId="169" fontId="85" fillId="0" borderId="205" xfId="3555" applyNumberFormat="1" applyFont="1" applyBorder="1" applyAlignment="1">
      <alignment horizontal="center" vertical="center"/>
    </xf>
    <xf numFmtId="169" fontId="15" fillId="0" borderId="106" xfId="3555" applyNumberFormat="1" applyFont="1" applyBorder="1" applyAlignment="1">
      <alignment horizontal="center" vertical="center"/>
    </xf>
    <xf numFmtId="0" fontId="65" fillId="51" borderId="105" xfId="0" applyNumberFormat="1" applyFont="1" applyFill="1" applyBorder="1" applyAlignment="1">
      <alignment horizontal="center" vertical="center"/>
    </xf>
    <xf numFmtId="169" fontId="86" fillId="0" borderId="204" xfId="3555" applyNumberFormat="1" applyFont="1" applyBorder="1" applyAlignment="1">
      <alignment horizontal="center" vertical="center"/>
    </xf>
    <xf numFmtId="169" fontId="86" fillId="0" borderId="205" xfId="3555" applyNumberFormat="1" applyFont="1" applyFill="1" applyBorder="1" applyAlignment="1">
      <alignment horizontal="center" vertical="center"/>
    </xf>
    <xf numFmtId="169" fontId="87" fillId="0" borderId="106" xfId="3555" applyNumberFormat="1" applyFont="1" applyBorder="1" applyAlignment="1">
      <alignment horizontal="center" vertical="center"/>
    </xf>
    <xf numFmtId="169" fontId="86" fillId="0" borderId="205" xfId="3555" applyNumberFormat="1" applyFont="1" applyBorder="1" applyAlignment="1">
      <alignment horizontal="center" vertical="center"/>
    </xf>
    <xf numFmtId="0" fontId="65" fillId="51" borderId="74" xfId="0" applyNumberFormat="1" applyFont="1" applyFill="1" applyBorder="1" applyAlignment="1">
      <alignment horizontal="center" vertical="center"/>
    </xf>
    <xf numFmtId="169" fontId="86" fillId="0" borderId="206" xfId="3555" applyNumberFormat="1" applyFont="1" applyBorder="1" applyAlignment="1">
      <alignment horizontal="center" vertical="center"/>
    </xf>
    <xf numFmtId="169" fontId="86" fillId="0" borderId="207" xfId="3555" applyNumberFormat="1" applyFont="1" applyFill="1" applyBorder="1" applyAlignment="1">
      <alignment horizontal="center" vertical="center"/>
    </xf>
    <xf numFmtId="169" fontId="87" fillId="0" borderId="83" xfId="3555" applyNumberFormat="1" applyFont="1" applyBorder="1" applyAlignment="1">
      <alignment horizontal="center" vertical="center"/>
    </xf>
    <xf numFmtId="169" fontId="86" fillId="0" borderId="207" xfId="3555" applyNumberFormat="1" applyFont="1" applyBorder="1" applyAlignment="1">
      <alignment horizontal="center" vertical="center"/>
    </xf>
    <xf numFmtId="0" fontId="10" fillId="3" borderId="45" xfId="0" applyFont="1" applyFill="1" applyBorder="1" applyAlignment="1">
      <alignment horizontal="center" vertical="center"/>
    </xf>
    <xf numFmtId="0" fontId="10" fillId="0" borderId="192" xfId="0" applyFont="1" applyBorder="1" applyAlignment="1">
      <alignment horizontal="center" vertical="center" wrapText="1"/>
    </xf>
    <xf numFmtId="0" fontId="10" fillId="0" borderId="193" xfId="0" applyFont="1" applyBorder="1" applyAlignment="1">
      <alignment horizontal="center" vertical="center" wrapText="1"/>
    </xf>
    <xf numFmtId="0" fontId="10" fillId="0" borderId="194" xfId="0" applyFont="1" applyBorder="1" applyAlignment="1">
      <alignment horizontal="center" vertical="center" wrapText="1"/>
    </xf>
    <xf numFmtId="9" fontId="10" fillId="0" borderId="192" xfId="0" applyNumberFormat="1" applyFont="1" applyBorder="1" applyAlignment="1">
      <alignment horizontal="center" vertical="center" wrapText="1"/>
    </xf>
    <xf numFmtId="0" fontId="10" fillId="0" borderId="192" xfId="0" applyFont="1" applyBorder="1" applyAlignment="1">
      <alignment horizontal="center" vertical="center"/>
    </xf>
    <xf numFmtId="0" fontId="10" fillId="0" borderId="193" xfId="0" applyFont="1" applyBorder="1" applyAlignment="1">
      <alignment horizontal="center" vertical="center"/>
    </xf>
    <xf numFmtId="0" fontId="10" fillId="0" borderId="194" xfId="0" applyFont="1" applyBorder="1" applyAlignment="1">
      <alignment horizontal="center" vertical="center"/>
    </xf>
    <xf numFmtId="0" fontId="0" fillId="0" borderId="5" xfId="0" applyBorder="1" applyAlignment="1">
      <alignment vertical="center" wrapText="1"/>
    </xf>
    <xf numFmtId="0" fontId="0" fillId="0" borderId="12" xfId="0" applyBorder="1" applyAlignment="1">
      <alignment vertical="center" wrapText="1"/>
    </xf>
    <xf numFmtId="0" fontId="0" fillId="0" borderId="25" xfId="0" applyBorder="1" applyAlignment="1">
      <alignment vertical="center" wrapText="1"/>
    </xf>
    <xf numFmtId="9" fontId="10" fillId="0" borderId="193" xfId="0" applyNumberFormat="1" applyFont="1" applyBorder="1" applyAlignment="1">
      <alignment horizontal="center" vertical="center" wrapText="1"/>
    </xf>
    <xf numFmtId="9" fontId="10" fillId="0" borderId="194" xfId="0" applyNumberFormat="1" applyFont="1" applyBorder="1" applyAlignment="1">
      <alignment horizontal="center" vertical="center" wrapText="1"/>
    </xf>
    <xf numFmtId="0" fontId="6" fillId="0" borderId="6"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31" xfId="0" applyFont="1" applyFill="1" applyBorder="1" applyAlignment="1">
      <alignment horizontal="center" vertical="center" wrapText="1"/>
    </xf>
    <xf numFmtId="0" fontId="5" fillId="0" borderId="33" xfId="0" applyFont="1" applyFill="1" applyBorder="1" applyAlignment="1">
      <alignment horizontal="center" vertical="center" wrapText="1"/>
    </xf>
    <xf numFmtId="0" fontId="5" fillId="0" borderId="34" xfId="0" applyFont="1" applyFill="1" applyBorder="1" applyAlignment="1">
      <alignment horizontal="center" vertical="center" wrapText="1"/>
    </xf>
    <xf numFmtId="0" fontId="5" fillId="0" borderId="35" xfId="0" applyFont="1" applyFill="1" applyBorder="1" applyAlignment="1">
      <alignment horizontal="center" vertical="center" wrapText="1"/>
    </xf>
    <xf numFmtId="0" fontId="5" fillId="0" borderId="36" xfId="0" applyFont="1" applyFill="1" applyBorder="1" applyAlignment="1">
      <alignment horizontal="center" vertical="center" wrapText="1"/>
    </xf>
    <xf numFmtId="0" fontId="5" fillId="0" borderId="37" xfId="0" applyFont="1" applyFill="1" applyBorder="1" applyAlignment="1">
      <alignment horizontal="center" vertical="center" wrapText="1"/>
    </xf>
    <xf numFmtId="0" fontId="5" fillId="0" borderId="38" xfId="0" applyFont="1" applyFill="1" applyBorder="1" applyAlignment="1">
      <alignment horizontal="center" vertical="center" wrapText="1"/>
    </xf>
    <xf numFmtId="0" fontId="5" fillId="0" borderId="6" xfId="0" applyFont="1" applyFill="1" applyBorder="1" applyAlignment="1">
      <alignment horizontal="center" vertical="center" textRotation="90"/>
    </xf>
    <xf numFmtId="0" fontId="5" fillId="0" borderId="13" xfId="0" applyFont="1" applyFill="1" applyBorder="1" applyAlignment="1">
      <alignment horizontal="center" vertical="center" textRotation="90"/>
    </xf>
    <xf numFmtId="0" fontId="5" fillId="0" borderId="31" xfId="0" applyFont="1" applyFill="1" applyBorder="1" applyAlignment="1">
      <alignment horizontal="center" vertical="center" textRotation="90"/>
    </xf>
    <xf numFmtId="0" fontId="10" fillId="2" borderId="45" xfId="0" applyFont="1" applyFill="1" applyBorder="1" applyAlignment="1">
      <alignment horizontal="center"/>
    </xf>
    <xf numFmtId="0" fontId="9" fillId="2" borderId="45" xfId="0" applyFont="1" applyFill="1" applyBorder="1" applyAlignment="1">
      <alignment horizontal="center" vertical="center"/>
    </xf>
    <xf numFmtId="0" fontId="15" fillId="2" borderId="75" xfId="0" applyFont="1" applyFill="1" applyBorder="1" applyAlignment="1">
      <alignment horizontal="center" vertical="center" wrapText="1"/>
    </xf>
    <xf numFmtId="0" fontId="15" fillId="2" borderId="77" xfId="0" applyFont="1" applyFill="1" applyBorder="1" applyAlignment="1">
      <alignment horizontal="center" vertical="center" wrapText="1"/>
    </xf>
    <xf numFmtId="0" fontId="15" fillId="2" borderId="79" xfId="0" applyFont="1" applyFill="1" applyBorder="1" applyAlignment="1">
      <alignment horizontal="center" vertical="center" wrapText="1"/>
    </xf>
    <xf numFmtId="0" fontId="15" fillId="3" borderId="75" xfId="0" applyFont="1" applyFill="1" applyBorder="1" applyAlignment="1">
      <alignment horizontal="center" vertical="center" wrapText="1"/>
    </xf>
    <xf numFmtId="0" fontId="15" fillId="3" borderId="77" xfId="0" applyFont="1" applyFill="1" applyBorder="1" applyAlignment="1">
      <alignment horizontal="center" vertical="center" wrapText="1"/>
    </xf>
    <xf numFmtId="0" fontId="15" fillId="3" borderId="79" xfId="0" applyFont="1" applyFill="1" applyBorder="1" applyAlignment="1">
      <alignment horizontal="center" vertical="center" wrapText="1"/>
    </xf>
    <xf numFmtId="0" fontId="15" fillId="4" borderId="75" xfId="0" applyFont="1" applyFill="1" applyBorder="1" applyAlignment="1">
      <alignment horizontal="center" vertical="center" wrapText="1"/>
    </xf>
    <xf numFmtId="0" fontId="15" fillId="4" borderId="77" xfId="0" applyFont="1" applyFill="1" applyBorder="1" applyAlignment="1">
      <alignment horizontal="center" vertical="center" wrapText="1"/>
    </xf>
    <xf numFmtId="0" fontId="15" fillId="4" borderId="79" xfId="0" applyFont="1" applyFill="1" applyBorder="1" applyAlignment="1">
      <alignment horizontal="center" vertical="center" wrapText="1"/>
    </xf>
    <xf numFmtId="0" fontId="52" fillId="3" borderId="84" xfId="0" applyFont="1" applyFill="1" applyBorder="1" applyAlignment="1">
      <alignment horizontal="center" vertical="center"/>
    </xf>
    <xf numFmtId="0" fontId="52" fillId="3" borderId="85" xfId="0" applyFont="1" applyFill="1" applyBorder="1" applyAlignment="1">
      <alignment horizontal="center" vertical="center"/>
    </xf>
    <xf numFmtId="0" fontId="52" fillId="3" borderId="86" xfId="0" applyFont="1" applyFill="1" applyBorder="1" applyAlignment="1">
      <alignment horizontal="center" vertical="center"/>
    </xf>
    <xf numFmtId="0" fontId="56" fillId="0" borderId="0" xfId="0" applyFont="1" applyAlignment="1">
      <alignment horizontal="left" vertical="center"/>
    </xf>
    <xf numFmtId="0" fontId="0" fillId="0" borderId="0" xfId="0" applyAlignment="1">
      <alignment horizontal="left" vertical="center"/>
    </xf>
    <xf numFmtId="0" fontId="51" fillId="0" borderId="115" xfId="3556" applyBorder="1" applyAlignment="1">
      <alignment horizontal="left" vertical="center"/>
    </xf>
    <xf numFmtId="0" fontId="1" fillId="0" borderId="151" xfId="3559" applyNumberFormat="1" applyFont="1" applyFill="1" applyBorder="1" applyAlignment="1">
      <alignment horizontal="center" vertical="center" wrapText="1"/>
    </xf>
    <xf numFmtId="0" fontId="1" fillId="0" borderId="152" xfId="3559" applyNumberFormat="1" applyFont="1" applyFill="1" applyBorder="1" applyAlignment="1">
      <alignment horizontal="center" vertical="center" wrapText="1"/>
    </xf>
    <xf numFmtId="0" fontId="1" fillId="0" borderId="153" xfId="3559" applyNumberFormat="1" applyFont="1" applyFill="1" applyBorder="1" applyAlignment="1">
      <alignment horizontal="center" vertical="center" wrapText="1"/>
    </xf>
    <xf numFmtId="9" fontId="1" fillId="0" borderId="151" xfId="3559" applyNumberFormat="1" applyFont="1" applyFill="1" applyBorder="1" applyAlignment="1">
      <alignment horizontal="center" vertical="center" wrapText="1"/>
    </xf>
    <xf numFmtId="0" fontId="49" fillId="0" borderId="0" xfId="0" applyFont="1" applyAlignment="1">
      <alignment horizontal="left" vertical="center" wrapText="1"/>
    </xf>
    <xf numFmtId="0" fontId="78" fillId="0" borderId="154" xfId="0" applyFont="1" applyBorder="1" applyAlignment="1">
      <alignment horizontal="center" vertical="center"/>
    </xf>
    <xf numFmtId="0" fontId="78" fillId="0" borderId="155" xfId="0" applyFont="1" applyBorder="1" applyAlignment="1">
      <alignment horizontal="center" vertical="center"/>
    </xf>
    <xf numFmtId="0" fontId="78" fillId="0" borderId="156" xfId="0" applyFont="1" applyBorder="1" applyAlignment="1">
      <alignment horizontal="center" vertical="center"/>
    </xf>
    <xf numFmtId="0" fontId="66" fillId="0" borderId="0" xfId="0" applyFont="1" applyAlignment="1">
      <alignment horizontal="center" vertical="center"/>
    </xf>
    <xf numFmtId="0" fontId="67" fillId="3" borderId="123" xfId="0" applyFont="1" applyFill="1" applyBorder="1" applyAlignment="1">
      <alignment horizontal="center" vertical="center"/>
    </xf>
    <xf numFmtId="0" fontId="67" fillId="3" borderId="124" xfId="0" applyFont="1" applyFill="1" applyBorder="1" applyAlignment="1">
      <alignment horizontal="center" vertical="center"/>
    </xf>
    <xf numFmtId="0" fontId="67" fillId="3" borderId="125" xfId="0" applyFont="1" applyFill="1" applyBorder="1" applyAlignment="1">
      <alignment horizontal="center" vertical="center"/>
    </xf>
  </cellXfs>
  <cellStyles count="3560">
    <cellStyle name="]_x000d__x000a_Zoomed=1_x000d__x000a_Row=0_x000d__x000a_Column=0_x000d__x000a_Height=0_x000d__x000a_Width=0_x000d__x000a_FontName=FoxFont_x000d__x000a_FontStyle=0_x000d__x000a_FontSize=9_x000d__x000a_PrtFontName=FoxPrin" xfId="4"/>
    <cellStyle name="20% - Accent1 10" xfId="5"/>
    <cellStyle name="20% - Accent1 10 2" xfId="6"/>
    <cellStyle name="20% - Accent1 10 2 2" xfId="7"/>
    <cellStyle name="20% - Accent1 10 2 2 2" xfId="8"/>
    <cellStyle name="20% - Accent1 10 2 3" xfId="9"/>
    <cellStyle name="20% - Accent1 10 2 3 2" xfId="10"/>
    <cellStyle name="20% - Accent1 10 2 4" xfId="11"/>
    <cellStyle name="20% - Accent1 10 3" xfId="12"/>
    <cellStyle name="20% - Accent1 10 3 2" xfId="13"/>
    <cellStyle name="20% - Accent1 10 4" xfId="14"/>
    <cellStyle name="20% - Accent1 10 4 2" xfId="15"/>
    <cellStyle name="20% - Accent1 10 5" xfId="16"/>
    <cellStyle name="20% - Accent1 11" xfId="17"/>
    <cellStyle name="20% - Accent1 11 2" xfId="18"/>
    <cellStyle name="20% - Accent1 11 2 2" xfId="19"/>
    <cellStyle name="20% - Accent1 11 2 2 2" xfId="20"/>
    <cellStyle name="20% - Accent1 11 2 3" xfId="21"/>
    <cellStyle name="20% - Accent1 11 2 3 2" xfId="22"/>
    <cellStyle name="20% - Accent1 11 2 4" xfId="23"/>
    <cellStyle name="20% - Accent1 11 3" xfId="24"/>
    <cellStyle name="20% - Accent1 11 3 2" xfId="25"/>
    <cellStyle name="20% - Accent1 11 4" xfId="26"/>
    <cellStyle name="20% - Accent1 11 4 2" xfId="27"/>
    <cellStyle name="20% - Accent1 11 5" xfId="28"/>
    <cellStyle name="20% - Accent1 12" xfId="29"/>
    <cellStyle name="20% - Accent1 12 2" xfId="30"/>
    <cellStyle name="20% - Accent1 12 2 2" xfId="31"/>
    <cellStyle name="20% - Accent1 12 3" xfId="32"/>
    <cellStyle name="20% - Accent1 12 3 2" xfId="33"/>
    <cellStyle name="20% - Accent1 12 4" xfId="34"/>
    <cellStyle name="20% - Accent1 13" xfId="35"/>
    <cellStyle name="20% - Accent1 13 2" xfId="36"/>
    <cellStyle name="20% - Accent1 13 2 2" xfId="37"/>
    <cellStyle name="20% - Accent1 13 3" xfId="38"/>
    <cellStyle name="20% - Accent1 13 3 2" xfId="39"/>
    <cellStyle name="20% - Accent1 13 4" xfId="40"/>
    <cellStyle name="20% - Accent1 14" xfId="41"/>
    <cellStyle name="20% - Accent1 14 2" xfId="42"/>
    <cellStyle name="20% - Accent1 14 2 2" xfId="43"/>
    <cellStyle name="20% - Accent1 14 3" xfId="44"/>
    <cellStyle name="20% - Accent1 14 3 2" xfId="45"/>
    <cellStyle name="20% - Accent1 14 4" xfId="46"/>
    <cellStyle name="20% - Accent1 15" xfId="47"/>
    <cellStyle name="20% - Accent1 15 2" xfId="48"/>
    <cellStyle name="20% - Accent1 15 2 2" xfId="49"/>
    <cellStyle name="20% - Accent1 15 3" xfId="50"/>
    <cellStyle name="20% - Accent1 15 3 2" xfId="51"/>
    <cellStyle name="20% - Accent1 15 4" xfId="52"/>
    <cellStyle name="20% - Accent1 16" xfId="53"/>
    <cellStyle name="20% - Accent1 16 2" xfId="54"/>
    <cellStyle name="20% - Accent1 17" xfId="55"/>
    <cellStyle name="20% - Accent1 17 2" xfId="56"/>
    <cellStyle name="20% - Accent1 17 2 2" xfId="3424"/>
    <cellStyle name="20% - Accent1 17 3" xfId="57"/>
    <cellStyle name="20% - Accent1 18" xfId="58"/>
    <cellStyle name="20% - Accent1 18 2" xfId="59"/>
    <cellStyle name="20% - Accent1 18 2 2" xfId="3425"/>
    <cellStyle name="20% - Accent1 18 3" xfId="60"/>
    <cellStyle name="20% - Accent1 19" xfId="3426"/>
    <cellStyle name="20% - Accent1 2" xfId="61"/>
    <cellStyle name="20% - Accent1 2 2" xfId="62"/>
    <cellStyle name="20% - Accent1 2 2 2" xfId="63"/>
    <cellStyle name="20% - Accent1 2 2 2 2" xfId="64"/>
    <cellStyle name="20% - Accent1 2 2 2 2 2" xfId="65"/>
    <cellStyle name="20% - Accent1 2 2 2 3" xfId="66"/>
    <cellStyle name="20% - Accent1 2 2 2 3 2" xfId="67"/>
    <cellStyle name="20% - Accent1 2 2 2 4" xfId="68"/>
    <cellStyle name="20% - Accent1 2 2 3" xfId="69"/>
    <cellStyle name="20% - Accent1 2 2 3 2" xfId="70"/>
    <cellStyle name="20% - Accent1 2 2 4" xfId="71"/>
    <cellStyle name="20% - Accent1 2 2 4 2" xfId="72"/>
    <cellStyle name="20% - Accent1 2 2 5" xfId="73"/>
    <cellStyle name="20% - Accent1 2 3" xfId="74"/>
    <cellStyle name="20% - Accent1 2 3 2" xfId="75"/>
    <cellStyle name="20% - Accent1 2 3 2 2" xfId="76"/>
    <cellStyle name="20% - Accent1 2 3 3" xfId="77"/>
    <cellStyle name="20% - Accent1 2 3 3 2" xfId="78"/>
    <cellStyle name="20% - Accent1 2 3 4" xfId="79"/>
    <cellStyle name="20% - Accent1 2 4" xfId="80"/>
    <cellStyle name="20% - Accent1 2 4 2" xfId="81"/>
    <cellStyle name="20% - Accent1 2 5" xfId="82"/>
    <cellStyle name="20% - Accent1 2 5 2" xfId="83"/>
    <cellStyle name="20% - Accent1 2 6" xfId="84"/>
    <cellStyle name="20% - Accent1 20" xfId="3427"/>
    <cellStyle name="20% - Accent1 21" xfId="3428"/>
    <cellStyle name="20% - Accent1 22" xfId="3429"/>
    <cellStyle name="20% - Accent1 23" xfId="3430"/>
    <cellStyle name="20% - Accent1 24" xfId="3431"/>
    <cellStyle name="20% - Accent1 25" xfId="3432"/>
    <cellStyle name="20% - Accent1 3" xfId="85"/>
    <cellStyle name="20% - Accent1 3 2" xfId="86"/>
    <cellStyle name="20% - Accent1 3 2 2" xfId="87"/>
    <cellStyle name="20% - Accent1 3 2 2 2" xfId="88"/>
    <cellStyle name="20% - Accent1 3 2 2 2 2" xfId="89"/>
    <cellStyle name="20% - Accent1 3 2 2 3" xfId="90"/>
    <cellStyle name="20% - Accent1 3 2 2 3 2" xfId="91"/>
    <cellStyle name="20% - Accent1 3 2 2 4" xfId="92"/>
    <cellStyle name="20% - Accent1 3 2 3" xfId="93"/>
    <cellStyle name="20% - Accent1 3 2 3 2" xfId="94"/>
    <cellStyle name="20% - Accent1 3 2 4" xfId="95"/>
    <cellStyle name="20% - Accent1 3 2 4 2" xfId="96"/>
    <cellStyle name="20% - Accent1 3 2 5" xfId="97"/>
    <cellStyle name="20% - Accent1 3 3" xfId="98"/>
    <cellStyle name="20% - Accent1 3 3 2" xfId="99"/>
    <cellStyle name="20% - Accent1 3 3 2 2" xfId="100"/>
    <cellStyle name="20% - Accent1 3 3 3" xfId="101"/>
    <cellStyle name="20% - Accent1 3 3 3 2" xfId="102"/>
    <cellStyle name="20% - Accent1 3 3 4" xfId="103"/>
    <cellStyle name="20% - Accent1 3 4" xfId="104"/>
    <cellStyle name="20% - Accent1 3 4 2" xfId="105"/>
    <cellStyle name="20% - Accent1 3 5" xfId="106"/>
    <cellStyle name="20% - Accent1 3 5 2" xfId="107"/>
    <cellStyle name="20% - Accent1 3 6" xfId="108"/>
    <cellStyle name="20% - Accent1 4" xfId="109"/>
    <cellStyle name="20% - Accent1 4 2" xfId="110"/>
    <cellStyle name="20% - Accent1 4 2 2" xfId="111"/>
    <cellStyle name="20% - Accent1 4 2 2 2" xfId="112"/>
    <cellStyle name="20% - Accent1 4 2 2 2 2" xfId="113"/>
    <cellStyle name="20% - Accent1 4 2 2 3" xfId="114"/>
    <cellStyle name="20% - Accent1 4 2 2 3 2" xfId="115"/>
    <cellStyle name="20% - Accent1 4 2 2 4" xfId="116"/>
    <cellStyle name="20% - Accent1 4 2 3" xfId="117"/>
    <cellStyle name="20% - Accent1 4 2 3 2" xfId="118"/>
    <cellStyle name="20% - Accent1 4 2 4" xfId="119"/>
    <cellStyle name="20% - Accent1 4 2 4 2" xfId="120"/>
    <cellStyle name="20% - Accent1 4 2 5" xfId="121"/>
    <cellStyle name="20% - Accent1 4 3" xfId="122"/>
    <cellStyle name="20% - Accent1 4 3 2" xfId="123"/>
    <cellStyle name="20% - Accent1 4 3 2 2" xfId="124"/>
    <cellStyle name="20% - Accent1 4 3 3" xfId="125"/>
    <cellStyle name="20% - Accent1 4 3 3 2" xfId="126"/>
    <cellStyle name="20% - Accent1 4 3 4" xfId="127"/>
    <cellStyle name="20% - Accent1 4 4" xfId="128"/>
    <cellStyle name="20% - Accent1 4 4 2" xfId="129"/>
    <cellStyle name="20% - Accent1 4 5" xfId="130"/>
    <cellStyle name="20% - Accent1 4 5 2" xfId="131"/>
    <cellStyle name="20% - Accent1 4 6" xfId="132"/>
    <cellStyle name="20% - Accent1 5" xfId="133"/>
    <cellStyle name="20% - Accent1 5 2" xfId="134"/>
    <cellStyle name="20% - Accent1 5 2 2" xfId="135"/>
    <cellStyle name="20% - Accent1 5 2 2 2" xfId="136"/>
    <cellStyle name="20% - Accent1 5 2 2 2 2" xfId="137"/>
    <cellStyle name="20% - Accent1 5 2 2 3" xfId="138"/>
    <cellStyle name="20% - Accent1 5 2 2 3 2" xfId="139"/>
    <cellStyle name="20% - Accent1 5 2 2 4" xfId="140"/>
    <cellStyle name="20% - Accent1 5 2 3" xfId="141"/>
    <cellStyle name="20% - Accent1 5 2 3 2" xfId="142"/>
    <cellStyle name="20% - Accent1 5 2 4" xfId="143"/>
    <cellStyle name="20% - Accent1 5 2 4 2" xfId="144"/>
    <cellStyle name="20% - Accent1 5 2 5" xfId="145"/>
    <cellStyle name="20% - Accent1 5 3" xfId="146"/>
    <cellStyle name="20% - Accent1 5 3 2" xfId="147"/>
    <cellStyle name="20% - Accent1 5 3 2 2" xfId="148"/>
    <cellStyle name="20% - Accent1 5 3 3" xfId="149"/>
    <cellStyle name="20% - Accent1 5 3 3 2" xfId="150"/>
    <cellStyle name="20% - Accent1 5 3 4" xfId="151"/>
    <cellStyle name="20% - Accent1 5 4" xfId="152"/>
    <cellStyle name="20% - Accent1 5 4 2" xfId="153"/>
    <cellStyle name="20% - Accent1 5 5" xfId="154"/>
    <cellStyle name="20% - Accent1 5 5 2" xfId="155"/>
    <cellStyle name="20% - Accent1 5 6" xfId="156"/>
    <cellStyle name="20% - Accent1 6" xfId="157"/>
    <cellStyle name="20% - Accent1 6 2" xfId="158"/>
    <cellStyle name="20% - Accent1 6 2 2" xfId="159"/>
    <cellStyle name="20% - Accent1 6 2 2 2" xfId="160"/>
    <cellStyle name="20% - Accent1 6 2 2 2 2" xfId="161"/>
    <cellStyle name="20% - Accent1 6 2 2 3" xfId="162"/>
    <cellStyle name="20% - Accent1 6 2 2 3 2" xfId="163"/>
    <cellStyle name="20% - Accent1 6 2 2 4" xfId="164"/>
    <cellStyle name="20% - Accent1 6 2 3" xfId="165"/>
    <cellStyle name="20% - Accent1 6 2 3 2" xfId="166"/>
    <cellStyle name="20% - Accent1 6 2 4" xfId="167"/>
    <cellStyle name="20% - Accent1 6 2 4 2" xfId="168"/>
    <cellStyle name="20% - Accent1 6 2 5" xfId="169"/>
    <cellStyle name="20% - Accent1 6 3" xfId="170"/>
    <cellStyle name="20% - Accent1 6 3 2" xfId="171"/>
    <cellStyle name="20% - Accent1 6 3 2 2" xfId="172"/>
    <cellStyle name="20% - Accent1 6 3 3" xfId="173"/>
    <cellStyle name="20% - Accent1 6 3 3 2" xfId="174"/>
    <cellStyle name="20% - Accent1 6 3 4" xfId="175"/>
    <cellStyle name="20% - Accent1 6 4" xfId="176"/>
    <cellStyle name="20% - Accent1 6 4 2" xfId="177"/>
    <cellStyle name="20% - Accent1 6 5" xfId="178"/>
    <cellStyle name="20% - Accent1 6 5 2" xfId="179"/>
    <cellStyle name="20% - Accent1 6 6" xfId="180"/>
    <cellStyle name="20% - Accent1 7" xfId="181"/>
    <cellStyle name="20% - Accent1 7 2" xfId="182"/>
    <cellStyle name="20% - Accent1 7 2 2" xfId="183"/>
    <cellStyle name="20% - Accent1 7 2 2 2" xfId="184"/>
    <cellStyle name="20% - Accent1 7 2 2 2 2" xfId="185"/>
    <cellStyle name="20% - Accent1 7 2 2 3" xfId="186"/>
    <cellStyle name="20% - Accent1 7 2 2 3 2" xfId="187"/>
    <cellStyle name="20% - Accent1 7 2 2 4" xfId="188"/>
    <cellStyle name="20% - Accent1 7 2 3" xfId="189"/>
    <cellStyle name="20% - Accent1 7 2 3 2" xfId="190"/>
    <cellStyle name="20% - Accent1 7 2 4" xfId="191"/>
    <cellStyle name="20% - Accent1 7 2 4 2" xfId="192"/>
    <cellStyle name="20% - Accent1 7 2 5" xfId="193"/>
    <cellStyle name="20% - Accent1 7 3" xfId="194"/>
    <cellStyle name="20% - Accent1 7 3 2" xfId="195"/>
    <cellStyle name="20% - Accent1 7 3 2 2" xfId="196"/>
    <cellStyle name="20% - Accent1 7 3 3" xfId="197"/>
    <cellStyle name="20% - Accent1 7 3 3 2" xfId="198"/>
    <cellStyle name="20% - Accent1 7 3 4" xfId="199"/>
    <cellStyle name="20% - Accent1 7 4" xfId="200"/>
    <cellStyle name="20% - Accent1 7 4 2" xfId="201"/>
    <cellStyle name="20% - Accent1 7 5" xfId="202"/>
    <cellStyle name="20% - Accent1 7 5 2" xfId="203"/>
    <cellStyle name="20% - Accent1 7 6" xfId="204"/>
    <cellStyle name="20% - Accent1 8" xfId="205"/>
    <cellStyle name="20% - Accent1 8 2" xfId="206"/>
    <cellStyle name="20% - Accent1 8 2 2" xfId="207"/>
    <cellStyle name="20% - Accent1 8 2 2 2" xfId="208"/>
    <cellStyle name="20% - Accent1 8 2 3" xfId="209"/>
    <cellStyle name="20% - Accent1 8 2 3 2" xfId="210"/>
    <cellStyle name="20% - Accent1 8 2 4" xfId="211"/>
    <cellStyle name="20% - Accent1 8 3" xfId="212"/>
    <cellStyle name="20% - Accent1 8 3 2" xfId="213"/>
    <cellStyle name="20% - Accent1 8 4" xfId="214"/>
    <cellStyle name="20% - Accent1 8 4 2" xfId="215"/>
    <cellStyle name="20% - Accent1 8 5" xfId="216"/>
    <cellStyle name="20% - Accent1 9" xfId="217"/>
    <cellStyle name="20% - Accent1 9 2" xfId="218"/>
    <cellStyle name="20% - Accent1 9 2 2" xfId="219"/>
    <cellStyle name="20% - Accent1 9 2 2 2" xfId="220"/>
    <cellStyle name="20% - Accent1 9 2 3" xfId="221"/>
    <cellStyle name="20% - Accent1 9 2 3 2" xfId="222"/>
    <cellStyle name="20% - Accent1 9 2 4" xfId="223"/>
    <cellStyle name="20% - Accent1 9 3" xfId="224"/>
    <cellStyle name="20% - Accent1 9 3 2" xfId="225"/>
    <cellStyle name="20% - Accent1 9 4" xfId="226"/>
    <cellStyle name="20% - Accent1 9 4 2" xfId="227"/>
    <cellStyle name="20% - Accent1 9 5" xfId="228"/>
    <cellStyle name="20% - Accent2 10" xfId="229"/>
    <cellStyle name="20% - Accent2 10 2" xfId="230"/>
    <cellStyle name="20% - Accent2 10 2 2" xfId="231"/>
    <cellStyle name="20% - Accent2 10 2 2 2" xfId="232"/>
    <cellStyle name="20% - Accent2 10 2 3" xfId="233"/>
    <cellStyle name="20% - Accent2 10 2 3 2" xfId="234"/>
    <cellStyle name="20% - Accent2 10 2 4" xfId="235"/>
    <cellStyle name="20% - Accent2 10 3" xfId="236"/>
    <cellStyle name="20% - Accent2 10 3 2" xfId="237"/>
    <cellStyle name="20% - Accent2 10 4" xfId="238"/>
    <cellStyle name="20% - Accent2 10 4 2" xfId="239"/>
    <cellStyle name="20% - Accent2 10 5" xfId="240"/>
    <cellStyle name="20% - Accent2 11" xfId="241"/>
    <cellStyle name="20% - Accent2 11 2" xfId="242"/>
    <cellStyle name="20% - Accent2 11 2 2" xfId="243"/>
    <cellStyle name="20% - Accent2 11 2 2 2" xfId="244"/>
    <cellStyle name="20% - Accent2 11 2 3" xfId="245"/>
    <cellStyle name="20% - Accent2 11 2 3 2" xfId="246"/>
    <cellStyle name="20% - Accent2 11 2 4" xfId="247"/>
    <cellStyle name="20% - Accent2 11 3" xfId="248"/>
    <cellStyle name="20% - Accent2 11 3 2" xfId="249"/>
    <cellStyle name="20% - Accent2 11 4" xfId="250"/>
    <cellStyle name="20% - Accent2 11 4 2" xfId="251"/>
    <cellStyle name="20% - Accent2 11 5" xfId="252"/>
    <cellStyle name="20% - Accent2 12" xfId="253"/>
    <cellStyle name="20% - Accent2 12 2" xfId="254"/>
    <cellStyle name="20% - Accent2 12 2 2" xfId="255"/>
    <cellStyle name="20% - Accent2 12 3" xfId="256"/>
    <cellStyle name="20% - Accent2 12 3 2" xfId="257"/>
    <cellStyle name="20% - Accent2 12 4" xfId="258"/>
    <cellStyle name="20% - Accent2 13" xfId="259"/>
    <cellStyle name="20% - Accent2 13 2" xfId="260"/>
    <cellStyle name="20% - Accent2 13 2 2" xfId="261"/>
    <cellStyle name="20% - Accent2 13 3" xfId="262"/>
    <cellStyle name="20% - Accent2 13 3 2" xfId="263"/>
    <cellStyle name="20% - Accent2 13 4" xfId="264"/>
    <cellStyle name="20% - Accent2 14" xfId="265"/>
    <cellStyle name="20% - Accent2 14 2" xfId="266"/>
    <cellStyle name="20% - Accent2 14 2 2" xfId="267"/>
    <cellStyle name="20% - Accent2 14 3" xfId="268"/>
    <cellStyle name="20% - Accent2 14 3 2" xfId="269"/>
    <cellStyle name="20% - Accent2 14 4" xfId="270"/>
    <cellStyle name="20% - Accent2 15" xfId="271"/>
    <cellStyle name="20% - Accent2 15 2" xfId="272"/>
    <cellStyle name="20% - Accent2 15 2 2" xfId="273"/>
    <cellStyle name="20% - Accent2 15 3" xfId="274"/>
    <cellStyle name="20% - Accent2 15 3 2" xfId="275"/>
    <cellStyle name="20% - Accent2 15 4" xfId="276"/>
    <cellStyle name="20% - Accent2 16" xfId="277"/>
    <cellStyle name="20% - Accent2 16 2" xfId="278"/>
    <cellStyle name="20% - Accent2 17" xfId="279"/>
    <cellStyle name="20% - Accent2 17 2" xfId="280"/>
    <cellStyle name="20% - Accent2 17 2 2" xfId="3433"/>
    <cellStyle name="20% - Accent2 17 3" xfId="281"/>
    <cellStyle name="20% - Accent2 18" xfId="282"/>
    <cellStyle name="20% - Accent2 18 2" xfId="283"/>
    <cellStyle name="20% - Accent2 18 2 2" xfId="3434"/>
    <cellStyle name="20% - Accent2 18 3" xfId="284"/>
    <cellStyle name="20% - Accent2 19" xfId="3435"/>
    <cellStyle name="20% - Accent2 2" xfId="285"/>
    <cellStyle name="20% - Accent2 2 2" xfId="286"/>
    <cellStyle name="20% - Accent2 2 2 2" xfId="287"/>
    <cellStyle name="20% - Accent2 2 2 2 2" xfId="288"/>
    <cellStyle name="20% - Accent2 2 2 2 2 2" xfId="289"/>
    <cellStyle name="20% - Accent2 2 2 2 3" xfId="290"/>
    <cellStyle name="20% - Accent2 2 2 2 3 2" xfId="291"/>
    <cellStyle name="20% - Accent2 2 2 2 4" xfId="292"/>
    <cellStyle name="20% - Accent2 2 2 3" xfId="293"/>
    <cellStyle name="20% - Accent2 2 2 3 2" xfId="294"/>
    <cellStyle name="20% - Accent2 2 2 4" xfId="295"/>
    <cellStyle name="20% - Accent2 2 2 4 2" xfId="296"/>
    <cellStyle name="20% - Accent2 2 2 5" xfId="297"/>
    <cellStyle name="20% - Accent2 2 3" xfId="298"/>
    <cellStyle name="20% - Accent2 2 3 2" xfId="299"/>
    <cellStyle name="20% - Accent2 2 3 2 2" xfId="300"/>
    <cellStyle name="20% - Accent2 2 3 3" xfId="301"/>
    <cellStyle name="20% - Accent2 2 3 3 2" xfId="302"/>
    <cellStyle name="20% - Accent2 2 3 4" xfId="303"/>
    <cellStyle name="20% - Accent2 2 4" xfId="304"/>
    <cellStyle name="20% - Accent2 2 4 2" xfId="305"/>
    <cellStyle name="20% - Accent2 2 5" xfId="306"/>
    <cellStyle name="20% - Accent2 2 5 2" xfId="307"/>
    <cellStyle name="20% - Accent2 2 6" xfId="308"/>
    <cellStyle name="20% - Accent2 20" xfId="3436"/>
    <cellStyle name="20% - Accent2 21" xfId="3437"/>
    <cellStyle name="20% - Accent2 22" xfId="3438"/>
    <cellStyle name="20% - Accent2 23" xfId="3439"/>
    <cellStyle name="20% - Accent2 24" xfId="3440"/>
    <cellStyle name="20% - Accent2 25" xfId="3441"/>
    <cellStyle name="20% - Accent2 3" xfId="309"/>
    <cellStyle name="20% - Accent2 3 2" xfId="310"/>
    <cellStyle name="20% - Accent2 3 2 2" xfId="311"/>
    <cellStyle name="20% - Accent2 3 2 2 2" xfId="312"/>
    <cellStyle name="20% - Accent2 3 2 2 2 2" xfId="313"/>
    <cellStyle name="20% - Accent2 3 2 2 3" xfId="314"/>
    <cellStyle name="20% - Accent2 3 2 2 3 2" xfId="315"/>
    <cellStyle name="20% - Accent2 3 2 2 4" xfId="316"/>
    <cellStyle name="20% - Accent2 3 2 3" xfId="317"/>
    <cellStyle name="20% - Accent2 3 2 3 2" xfId="318"/>
    <cellStyle name="20% - Accent2 3 2 4" xfId="319"/>
    <cellStyle name="20% - Accent2 3 2 4 2" xfId="320"/>
    <cellStyle name="20% - Accent2 3 2 5" xfId="321"/>
    <cellStyle name="20% - Accent2 3 3" xfId="322"/>
    <cellStyle name="20% - Accent2 3 3 2" xfId="323"/>
    <cellStyle name="20% - Accent2 3 3 2 2" xfId="324"/>
    <cellStyle name="20% - Accent2 3 3 3" xfId="325"/>
    <cellStyle name="20% - Accent2 3 3 3 2" xfId="326"/>
    <cellStyle name="20% - Accent2 3 3 4" xfId="327"/>
    <cellStyle name="20% - Accent2 3 4" xfId="328"/>
    <cellStyle name="20% - Accent2 3 4 2" xfId="329"/>
    <cellStyle name="20% - Accent2 3 5" xfId="330"/>
    <cellStyle name="20% - Accent2 3 5 2" xfId="331"/>
    <cellStyle name="20% - Accent2 3 6" xfId="332"/>
    <cellStyle name="20% - Accent2 4" xfId="333"/>
    <cellStyle name="20% - Accent2 4 2" xfId="334"/>
    <cellStyle name="20% - Accent2 4 2 2" xfId="335"/>
    <cellStyle name="20% - Accent2 4 2 2 2" xfId="336"/>
    <cellStyle name="20% - Accent2 4 2 2 2 2" xfId="337"/>
    <cellStyle name="20% - Accent2 4 2 2 3" xfId="338"/>
    <cellStyle name="20% - Accent2 4 2 2 3 2" xfId="339"/>
    <cellStyle name="20% - Accent2 4 2 2 4" xfId="340"/>
    <cellStyle name="20% - Accent2 4 2 3" xfId="341"/>
    <cellStyle name="20% - Accent2 4 2 3 2" xfId="342"/>
    <cellStyle name="20% - Accent2 4 2 4" xfId="343"/>
    <cellStyle name="20% - Accent2 4 2 4 2" xfId="344"/>
    <cellStyle name="20% - Accent2 4 2 5" xfId="345"/>
    <cellStyle name="20% - Accent2 4 3" xfId="346"/>
    <cellStyle name="20% - Accent2 4 3 2" xfId="347"/>
    <cellStyle name="20% - Accent2 4 3 2 2" xfId="348"/>
    <cellStyle name="20% - Accent2 4 3 3" xfId="349"/>
    <cellStyle name="20% - Accent2 4 3 3 2" xfId="350"/>
    <cellStyle name="20% - Accent2 4 3 4" xfId="351"/>
    <cellStyle name="20% - Accent2 4 4" xfId="352"/>
    <cellStyle name="20% - Accent2 4 4 2" xfId="353"/>
    <cellStyle name="20% - Accent2 4 5" xfId="354"/>
    <cellStyle name="20% - Accent2 4 5 2" xfId="355"/>
    <cellStyle name="20% - Accent2 4 6" xfId="356"/>
    <cellStyle name="20% - Accent2 5" xfId="357"/>
    <cellStyle name="20% - Accent2 5 2" xfId="358"/>
    <cellStyle name="20% - Accent2 5 2 2" xfId="359"/>
    <cellStyle name="20% - Accent2 5 2 2 2" xfId="360"/>
    <cellStyle name="20% - Accent2 5 2 2 2 2" xfId="361"/>
    <cellStyle name="20% - Accent2 5 2 2 3" xfId="362"/>
    <cellStyle name="20% - Accent2 5 2 2 3 2" xfId="363"/>
    <cellStyle name="20% - Accent2 5 2 2 4" xfId="364"/>
    <cellStyle name="20% - Accent2 5 2 3" xfId="365"/>
    <cellStyle name="20% - Accent2 5 2 3 2" xfId="366"/>
    <cellStyle name="20% - Accent2 5 2 4" xfId="367"/>
    <cellStyle name="20% - Accent2 5 2 4 2" xfId="368"/>
    <cellStyle name="20% - Accent2 5 2 5" xfId="369"/>
    <cellStyle name="20% - Accent2 5 3" xfId="370"/>
    <cellStyle name="20% - Accent2 5 3 2" xfId="371"/>
    <cellStyle name="20% - Accent2 5 3 2 2" xfId="372"/>
    <cellStyle name="20% - Accent2 5 3 3" xfId="373"/>
    <cellStyle name="20% - Accent2 5 3 3 2" xfId="374"/>
    <cellStyle name="20% - Accent2 5 3 4" xfId="375"/>
    <cellStyle name="20% - Accent2 5 4" xfId="376"/>
    <cellStyle name="20% - Accent2 5 4 2" xfId="377"/>
    <cellStyle name="20% - Accent2 5 5" xfId="378"/>
    <cellStyle name="20% - Accent2 5 5 2" xfId="379"/>
    <cellStyle name="20% - Accent2 5 6" xfId="380"/>
    <cellStyle name="20% - Accent2 6" xfId="381"/>
    <cellStyle name="20% - Accent2 6 2" xfId="382"/>
    <cellStyle name="20% - Accent2 6 2 2" xfId="383"/>
    <cellStyle name="20% - Accent2 6 2 2 2" xfId="384"/>
    <cellStyle name="20% - Accent2 6 2 2 2 2" xfId="385"/>
    <cellStyle name="20% - Accent2 6 2 2 3" xfId="386"/>
    <cellStyle name="20% - Accent2 6 2 2 3 2" xfId="387"/>
    <cellStyle name="20% - Accent2 6 2 2 4" xfId="388"/>
    <cellStyle name="20% - Accent2 6 2 3" xfId="389"/>
    <cellStyle name="20% - Accent2 6 2 3 2" xfId="390"/>
    <cellStyle name="20% - Accent2 6 2 4" xfId="391"/>
    <cellStyle name="20% - Accent2 6 2 4 2" xfId="392"/>
    <cellStyle name="20% - Accent2 6 2 5" xfId="393"/>
    <cellStyle name="20% - Accent2 6 3" xfId="394"/>
    <cellStyle name="20% - Accent2 6 3 2" xfId="395"/>
    <cellStyle name="20% - Accent2 6 3 2 2" xfId="396"/>
    <cellStyle name="20% - Accent2 6 3 3" xfId="397"/>
    <cellStyle name="20% - Accent2 6 3 3 2" xfId="398"/>
    <cellStyle name="20% - Accent2 6 3 4" xfId="399"/>
    <cellStyle name="20% - Accent2 6 4" xfId="400"/>
    <cellStyle name="20% - Accent2 6 4 2" xfId="401"/>
    <cellStyle name="20% - Accent2 6 5" xfId="402"/>
    <cellStyle name="20% - Accent2 6 5 2" xfId="403"/>
    <cellStyle name="20% - Accent2 6 6" xfId="404"/>
    <cellStyle name="20% - Accent2 7" xfId="405"/>
    <cellStyle name="20% - Accent2 7 2" xfId="406"/>
    <cellStyle name="20% - Accent2 7 2 2" xfId="407"/>
    <cellStyle name="20% - Accent2 7 2 2 2" xfId="408"/>
    <cellStyle name="20% - Accent2 7 2 2 2 2" xfId="409"/>
    <cellStyle name="20% - Accent2 7 2 2 3" xfId="410"/>
    <cellStyle name="20% - Accent2 7 2 2 3 2" xfId="411"/>
    <cellStyle name="20% - Accent2 7 2 2 4" xfId="412"/>
    <cellStyle name="20% - Accent2 7 2 3" xfId="413"/>
    <cellStyle name="20% - Accent2 7 2 3 2" xfId="414"/>
    <cellStyle name="20% - Accent2 7 2 4" xfId="415"/>
    <cellStyle name="20% - Accent2 7 2 4 2" xfId="416"/>
    <cellStyle name="20% - Accent2 7 2 5" xfId="417"/>
    <cellStyle name="20% - Accent2 7 3" xfId="418"/>
    <cellStyle name="20% - Accent2 7 3 2" xfId="419"/>
    <cellStyle name="20% - Accent2 7 3 2 2" xfId="420"/>
    <cellStyle name="20% - Accent2 7 3 3" xfId="421"/>
    <cellStyle name="20% - Accent2 7 3 3 2" xfId="422"/>
    <cellStyle name="20% - Accent2 7 3 4" xfId="423"/>
    <cellStyle name="20% - Accent2 7 4" xfId="424"/>
    <cellStyle name="20% - Accent2 7 4 2" xfId="425"/>
    <cellStyle name="20% - Accent2 7 5" xfId="426"/>
    <cellStyle name="20% - Accent2 7 5 2" xfId="427"/>
    <cellStyle name="20% - Accent2 7 6" xfId="428"/>
    <cellStyle name="20% - Accent2 8" xfId="429"/>
    <cellStyle name="20% - Accent2 8 2" xfId="430"/>
    <cellStyle name="20% - Accent2 8 2 2" xfId="431"/>
    <cellStyle name="20% - Accent2 8 2 2 2" xfId="432"/>
    <cellStyle name="20% - Accent2 8 2 3" xfId="433"/>
    <cellStyle name="20% - Accent2 8 2 3 2" xfId="434"/>
    <cellStyle name="20% - Accent2 8 2 4" xfId="435"/>
    <cellStyle name="20% - Accent2 8 3" xfId="436"/>
    <cellStyle name="20% - Accent2 8 3 2" xfId="437"/>
    <cellStyle name="20% - Accent2 8 4" xfId="438"/>
    <cellStyle name="20% - Accent2 8 4 2" xfId="439"/>
    <cellStyle name="20% - Accent2 8 5" xfId="440"/>
    <cellStyle name="20% - Accent2 9" xfId="441"/>
    <cellStyle name="20% - Accent2 9 2" xfId="442"/>
    <cellStyle name="20% - Accent2 9 2 2" xfId="443"/>
    <cellStyle name="20% - Accent2 9 2 2 2" xfId="444"/>
    <cellStyle name="20% - Accent2 9 2 3" xfId="445"/>
    <cellStyle name="20% - Accent2 9 2 3 2" xfId="446"/>
    <cellStyle name="20% - Accent2 9 2 4" xfId="447"/>
    <cellStyle name="20% - Accent2 9 3" xfId="448"/>
    <cellStyle name="20% - Accent2 9 3 2" xfId="449"/>
    <cellStyle name="20% - Accent2 9 4" xfId="450"/>
    <cellStyle name="20% - Accent2 9 4 2" xfId="451"/>
    <cellStyle name="20% - Accent2 9 5" xfId="452"/>
    <cellStyle name="20% - Accent3 10" xfId="453"/>
    <cellStyle name="20% - Accent3 10 2" xfId="454"/>
    <cellStyle name="20% - Accent3 10 2 2" xfId="455"/>
    <cellStyle name="20% - Accent3 10 2 2 2" xfId="456"/>
    <cellStyle name="20% - Accent3 10 2 3" xfId="457"/>
    <cellStyle name="20% - Accent3 10 2 3 2" xfId="458"/>
    <cellStyle name="20% - Accent3 10 2 4" xfId="459"/>
    <cellStyle name="20% - Accent3 10 3" xfId="460"/>
    <cellStyle name="20% - Accent3 10 3 2" xfId="461"/>
    <cellStyle name="20% - Accent3 10 4" xfId="462"/>
    <cellStyle name="20% - Accent3 10 4 2" xfId="463"/>
    <cellStyle name="20% - Accent3 10 5" xfId="464"/>
    <cellStyle name="20% - Accent3 11" xfId="465"/>
    <cellStyle name="20% - Accent3 11 2" xfId="466"/>
    <cellStyle name="20% - Accent3 11 2 2" xfId="467"/>
    <cellStyle name="20% - Accent3 11 2 2 2" xfId="468"/>
    <cellStyle name="20% - Accent3 11 2 3" xfId="469"/>
    <cellStyle name="20% - Accent3 11 2 3 2" xfId="470"/>
    <cellStyle name="20% - Accent3 11 2 4" xfId="471"/>
    <cellStyle name="20% - Accent3 11 3" xfId="472"/>
    <cellStyle name="20% - Accent3 11 3 2" xfId="473"/>
    <cellStyle name="20% - Accent3 11 4" xfId="474"/>
    <cellStyle name="20% - Accent3 11 4 2" xfId="475"/>
    <cellStyle name="20% - Accent3 11 5" xfId="476"/>
    <cellStyle name="20% - Accent3 12" xfId="477"/>
    <cellStyle name="20% - Accent3 12 2" xfId="478"/>
    <cellStyle name="20% - Accent3 12 2 2" xfId="479"/>
    <cellStyle name="20% - Accent3 12 3" xfId="480"/>
    <cellStyle name="20% - Accent3 12 3 2" xfId="481"/>
    <cellStyle name="20% - Accent3 12 4" xfId="482"/>
    <cellStyle name="20% - Accent3 13" xfId="483"/>
    <cellStyle name="20% - Accent3 13 2" xfId="484"/>
    <cellStyle name="20% - Accent3 13 2 2" xfId="485"/>
    <cellStyle name="20% - Accent3 13 3" xfId="486"/>
    <cellStyle name="20% - Accent3 13 3 2" xfId="487"/>
    <cellStyle name="20% - Accent3 13 4" xfId="488"/>
    <cellStyle name="20% - Accent3 14" xfId="489"/>
    <cellStyle name="20% - Accent3 14 2" xfId="490"/>
    <cellStyle name="20% - Accent3 14 2 2" xfId="491"/>
    <cellStyle name="20% - Accent3 14 3" xfId="492"/>
    <cellStyle name="20% - Accent3 14 3 2" xfId="493"/>
    <cellStyle name="20% - Accent3 14 4" xfId="494"/>
    <cellStyle name="20% - Accent3 15" xfId="495"/>
    <cellStyle name="20% - Accent3 15 2" xfId="496"/>
    <cellStyle name="20% - Accent3 15 2 2" xfId="497"/>
    <cellStyle name="20% - Accent3 15 3" xfId="498"/>
    <cellStyle name="20% - Accent3 15 3 2" xfId="499"/>
    <cellStyle name="20% - Accent3 15 4" xfId="500"/>
    <cellStyle name="20% - Accent3 16" xfId="501"/>
    <cellStyle name="20% - Accent3 16 2" xfId="502"/>
    <cellStyle name="20% - Accent3 17" xfId="503"/>
    <cellStyle name="20% - Accent3 17 2" xfId="504"/>
    <cellStyle name="20% - Accent3 17 2 2" xfId="3442"/>
    <cellStyle name="20% - Accent3 17 3" xfId="505"/>
    <cellStyle name="20% - Accent3 18" xfId="506"/>
    <cellStyle name="20% - Accent3 18 2" xfId="507"/>
    <cellStyle name="20% - Accent3 18 2 2" xfId="3443"/>
    <cellStyle name="20% - Accent3 18 3" xfId="508"/>
    <cellStyle name="20% - Accent3 19" xfId="3444"/>
    <cellStyle name="20% - Accent3 2" xfId="509"/>
    <cellStyle name="20% - Accent3 2 2" xfId="510"/>
    <cellStyle name="20% - Accent3 2 2 2" xfId="511"/>
    <cellStyle name="20% - Accent3 2 2 2 2" xfId="512"/>
    <cellStyle name="20% - Accent3 2 2 2 2 2" xfId="513"/>
    <cellStyle name="20% - Accent3 2 2 2 3" xfId="514"/>
    <cellStyle name="20% - Accent3 2 2 2 3 2" xfId="515"/>
    <cellStyle name="20% - Accent3 2 2 2 4" xfId="516"/>
    <cellStyle name="20% - Accent3 2 2 3" xfId="517"/>
    <cellStyle name="20% - Accent3 2 2 3 2" xfId="518"/>
    <cellStyle name="20% - Accent3 2 2 4" xfId="519"/>
    <cellStyle name="20% - Accent3 2 2 4 2" xfId="520"/>
    <cellStyle name="20% - Accent3 2 2 5" xfId="521"/>
    <cellStyle name="20% - Accent3 2 3" xfId="522"/>
    <cellStyle name="20% - Accent3 2 3 2" xfId="523"/>
    <cellStyle name="20% - Accent3 2 3 2 2" xfId="524"/>
    <cellStyle name="20% - Accent3 2 3 3" xfId="525"/>
    <cellStyle name="20% - Accent3 2 3 3 2" xfId="526"/>
    <cellStyle name="20% - Accent3 2 3 4" xfId="527"/>
    <cellStyle name="20% - Accent3 2 4" xfId="528"/>
    <cellStyle name="20% - Accent3 2 4 2" xfId="529"/>
    <cellStyle name="20% - Accent3 2 5" xfId="530"/>
    <cellStyle name="20% - Accent3 2 5 2" xfId="531"/>
    <cellStyle name="20% - Accent3 2 6" xfId="532"/>
    <cellStyle name="20% - Accent3 20" xfId="3445"/>
    <cellStyle name="20% - Accent3 21" xfId="3446"/>
    <cellStyle name="20% - Accent3 22" xfId="3447"/>
    <cellStyle name="20% - Accent3 23" xfId="3448"/>
    <cellStyle name="20% - Accent3 24" xfId="3449"/>
    <cellStyle name="20% - Accent3 25" xfId="3450"/>
    <cellStyle name="20% - Accent3 3" xfId="533"/>
    <cellStyle name="20% - Accent3 3 2" xfId="534"/>
    <cellStyle name="20% - Accent3 3 2 2" xfId="535"/>
    <cellStyle name="20% - Accent3 3 2 2 2" xfId="536"/>
    <cellStyle name="20% - Accent3 3 2 2 2 2" xfId="537"/>
    <cellStyle name="20% - Accent3 3 2 2 3" xfId="538"/>
    <cellStyle name="20% - Accent3 3 2 2 3 2" xfId="539"/>
    <cellStyle name="20% - Accent3 3 2 2 4" xfId="540"/>
    <cellStyle name="20% - Accent3 3 2 3" xfId="541"/>
    <cellStyle name="20% - Accent3 3 2 3 2" xfId="542"/>
    <cellStyle name="20% - Accent3 3 2 4" xfId="543"/>
    <cellStyle name="20% - Accent3 3 2 4 2" xfId="544"/>
    <cellStyle name="20% - Accent3 3 2 5" xfId="545"/>
    <cellStyle name="20% - Accent3 3 3" xfId="546"/>
    <cellStyle name="20% - Accent3 3 3 2" xfId="547"/>
    <cellStyle name="20% - Accent3 3 3 2 2" xfId="548"/>
    <cellStyle name="20% - Accent3 3 3 3" xfId="549"/>
    <cellStyle name="20% - Accent3 3 3 3 2" xfId="550"/>
    <cellStyle name="20% - Accent3 3 3 4" xfId="551"/>
    <cellStyle name="20% - Accent3 3 4" xfId="552"/>
    <cellStyle name="20% - Accent3 3 4 2" xfId="553"/>
    <cellStyle name="20% - Accent3 3 5" xfId="554"/>
    <cellStyle name="20% - Accent3 3 5 2" xfId="555"/>
    <cellStyle name="20% - Accent3 3 6" xfId="556"/>
    <cellStyle name="20% - Accent3 4" xfId="557"/>
    <cellStyle name="20% - Accent3 4 2" xfId="558"/>
    <cellStyle name="20% - Accent3 4 2 2" xfId="559"/>
    <cellStyle name="20% - Accent3 4 2 2 2" xfId="560"/>
    <cellStyle name="20% - Accent3 4 2 2 2 2" xfId="561"/>
    <cellStyle name="20% - Accent3 4 2 2 3" xfId="562"/>
    <cellStyle name="20% - Accent3 4 2 2 3 2" xfId="563"/>
    <cellStyle name="20% - Accent3 4 2 2 4" xfId="564"/>
    <cellStyle name="20% - Accent3 4 2 3" xfId="565"/>
    <cellStyle name="20% - Accent3 4 2 3 2" xfId="566"/>
    <cellStyle name="20% - Accent3 4 2 4" xfId="567"/>
    <cellStyle name="20% - Accent3 4 2 4 2" xfId="568"/>
    <cellStyle name="20% - Accent3 4 2 5" xfId="569"/>
    <cellStyle name="20% - Accent3 4 3" xfId="570"/>
    <cellStyle name="20% - Accent3 4 3 2" xfId="571"/>
    <cellStyle name="20% - Accent3 4 3 2 2" xfId="572"/>
    <cellStyle name="20% - Accent3 4 3 3" xfId="573"/>
    <cellStyle name="20% - Accent3 4 3 3 2" xfId="574"/>
    <cellStyle name="20% - Accent3 4 3 4" xfId="575"/>
    <cellStyle name="20% - Accent3 4 4" xfId="576"/>
    <cellStyle name="20% - Accent3 4 4 2" xfId="577"/>
    <cellStyle name="20% - Accent3 4 5" xfId="578"/>
    <cellStyle name="20% - Accent3 4 5 2" xfId="579"/>
    <cellStyle name="20% - Accent3 4 6" xfId="580"/>
    <cellStyle name="20% - Accent3 5" xfId="581"/>
    <cellStyle name="20% - Accent3 5 2" xfId="582"/>
    <cellStyle name="20% - Accent3 5 2 2" xfId="583"/>
    <cellStyle name="20% - Accent3 5 2 2 2" xfId="584"/>
    <cellStyle name="20% - Accent3 5 2 2 2 2" xfId="585"/>
    <cellStyle name="20% - Accent3 5 2 2 3" xfId="586"/>
    <cellStyle name="20% - Accent3 5 2 2 3 2" xfId="587"/>
    <cellStyle name="20% - Accent3 5 2 2 4" xfId="588"/>
    <cellStyle name="20% - Accent3 5 2 3" xfId="589"/>
    <cellStyle name="20% - Accent3 5 2 3 2" xfId="590"/>
    <cellStyle name="20% - Accent3 5 2 4" xfId="591"/>
    <cellStyle name="20% - Accent3 5 2 4 2" xfId="592"/>
    <cellStyle name="20% - Accent3 5 2 5" xfId="593"/>
    <cellStyle name="20% - Accent3 5 3" xfId="594"/>
    <cellStyle name="20% - Accent3 5 3 2" xfId="595"/>
    <cellStyle name="20% - Accent3 5 3 2 2" xfId="596"/>
    <cellStyle name="20% - Accent3 5 3 3" xfId="597"/>
    <cellStyle name="20% - Accent3 5 3 3 2" xfId="598"/>
    <cellStyle name="20% - Accent3 5 3 4" xfId="599"/>
    <cellStyle name="20% - Accent3 5 4" xfId="600"/>
    <cellStyle name="20% - Accent3 5 4 2" xfId="601"/>
    <cellStyle name="20% - Accent3 5 5" xfId="602"/>
    <cellStyle name="20% - Accent3 5 5 2" xfId="603"/>
    <cellStyle name="20% - Accent3 5 6" xfId="604"/>
    <cellStyle name="20% - Accent3 6" xfId="605"/>
    <cellStyle name="20% - Accent3 6 2" xfId="606"/>
    <cellStyle name="20% - Accent3 6 2 2" xfId="607"/>
    <cellStyle name="20% - Accent3 6 2 2 2" xfId="608"/>
    <cellStyle name="20% - Accent3 6 2 2 2 2" xfId="609"/>
    <cellStyle name="20% - Accent3 6 2 2 3" xfId="610"/>
    <cellStyle name="20% - Accent3 6 2 2 3 2" xfId="611"/>
    <cellStyle name="20% - Accent3 6 2 2 4" xfId="612"/>
    <cellStyle name="20% - Accent3 6 2 3" xfId="613"/>
    <cellStyle name="20% - Accent3 6 2 3 2" xfId="614"/>
    <cellStyle name="20% - Accent3 6 2 4" xfId="615"/>
    <cellStyle name="20% - Accent3 6 2 4 2" xfId="616"/>
    <cellStyle name="20% - Accent3 6 2 5" xfId="617"/>
    <cellStyle name="20% - Accent3 6 3" xfId="618"/>
    <cellStyle name="20% - Accent3 6 3 2" xfId="619"/>
    <cellStyle name="20% - Accent3 6 3 2 2" xfId="620"/>
    <cellStyle name="20% - Accent3 6 3 3" xfId="621"/>
    <cellStyle name="20% - Accent3 6 3 3 2" xfId="622"/>
    <cellStyle name="20% - Accent3 6 3 4" xfId="623"/>
    <cellStyle name="20% - Accent3 6 4" xfId="624"/>
    <cellStyle name="20% - Accent3 6 4 2" xfId="625"/>
    <cellStyle name="20% - Accent3 6 5" xfId="626"/>
    <cellStyle name="20% - Accent3 6 5 2" xfId="627"/>
    <cellStyle name="20% - Accent3 6 6" xfId="628"/>
    <cellStyle name="20% - Accent3 7" xfId="629"/>
    <cellStyle name="20% - Accent3 7 2" xfId="630"/>
    <cellStyle name="20% - Accent3 7 2 2" xfId="631"/>
    <cellStyle name="20% - Accent3 7 2 2 2" xfId="632"/>
    <cellStyle name="20% - Accent3 7 2 2 2 2" xfId="633"/>
    <cellStyle name="20% - Accent3 7 2 2 3" xfId="634"/>
    <cellStyle name="20% - Accent3 7 2 2 3 2" xfId="635"/>
    <cellStyle name="20% - Accent3 7 2 2 4" xfId="636"/>
    <cellStyle name="20% - Accent3 7 2 3" xfId="637"/>
    <cellStyle name="20% - Accent3 7 2 3 2" xfId="638"/>
    <cellStyle name="20% - Accent3 7 2 4" xfId="639"/>
    <cellStyle name="20% - Accent3 7 2 4 2" xfId="640"/>
    <cellStyle name="20% - Accent3 7 2 5" xfId="641"/>
    <cellStyle name="20% - Accent3 7 3" xfId="642"/>
    <cellStyle name="20% - Accent3 7 3 2" xfId="643"/>
    <cellStyle name="20% - Accent3 7 3 2 2" xfId="644"/>
    <cellStyle name="20% - Accent3 7 3 3" xfId="645"/>
    <cellStyle name="20% - Accent3 7 3 3 2" xfId="646"/>
    <cellStyle name="20% - Accent3 7 3 4" xfId="647"/>
    <cellStyle name="20% - Accent3 7 4" xfId="648"/>
    <cellStyle name="20% - Accent3 7 4 2" xfId="649"/>
    <cellStyle name="20% - Accent3 7 5" xfId="650"/>
    <cellStyle name="20% - Accent3 7 5 2" xfId="651"/>
    <cellStyle name="20% - Accent3 7 6" xfId="652"/>
    <cellStyle name="20% - Accent3 8" xfId="653"/>
    <cellStyle name="20% - Accent3 8 2" xfId="654"/>
    <cellStyle name="20% - Accent3 8 2 2" xfId="655"/>
    <cellStyle name="20% - Accent3 8 2 2 2" xfId="656"/>
    <cellStyle name="20% - Accent3 8 2 3" xfId="657"/>
    <cellStyle name="20% - Accent3 8 2 3 2" xfId="658"/>
    <cellStyle name="20% - Accent3 8 2 4" xfId="659"/>
    <cellStyle name="20% - Accent3 8 3" xfId="660"/>
    <cellStyle name="20% - Accent3 8 3 2" xfId="661"/>
    <cellStyle name="20% - Accent3 8 4" xfId="662"/>
    <cellStyle name="20% - Accent3 8 4 2" xfId="663"/>
    <cellStyle name="20% - Accent3 8 5" xfId="664"/>
    <cellStyle name="20% - Accent3 9" xfId="665"/>
    <cellStyle name="20% - Accent3 9 2" xfId="666"/>
    <cellStyle name="20% - Accent3 9 2 2" xfId="667"/>
    <cellStyle name="20% - Accent3 9 2 2 2" xfId="668"/>
    <cellStyle name="20% - Accent3 9 2 3" xfId="669"/>
    <cellStyle name="20% - Accent3 9 2 3 2" xfId="670"/>
    <cellStyle name="20% - Accent3 9 2 4" xfId="671"/>
    <cellStyle name="20% - Accent3 9 3" xfId="672"/>
    <cellStyle name="20% - Accent3 9 3 2" xfId="673"/>
    <cellStyle name="20% - Accent3 9 4" xfId="674"/>
    <cellStyle name="20% - Accent3 9 4 2" xfId="675"/>
    <cellStyle name="20% - Accent3 9 5" xfId="676"/>
    <cellStyle name="20% - Accent4 10" xfId="677"/>
    <cellStyle name="20% - Accent4 10 2" xfId="678"/>
    <cellStyle name="20% - Accent4 10 2 2" xfId="679"/>
    <cellStyle name="20% - Accent4 10 2 2 2" xfId="680"/>
    <cellStyle name="20% - Accent4 10 2 3" xfId="681"/>
    <cellStyle name="20% - Accent4 10 2 3 2" xfId="682"/>
    <cellStyle name="20% - Accent4 10 2 4" xfId="683"/>
    <cellStyle name="20% - Accent4 10 3" xfId="684"/>
    <cellStyle name="20% - Accent4 10 3 2" xfId="685"/>
    <cellStyle name="20% - Accent4 10 4" xfId="686"/>
    <cellStyle name="20% - Accent4 10 4 2" xfId="687"/>
    <cellStyle name="20% - Accent4 10 5" xfId="688"/>
    <cellStyle name="20% - Accent4 11" xfId="689"/>
    <cellStyle name="20% - Accent4 11 2" xfId="690"/>
    <cellStyle name="20% - Accent4 11 2 2" xfId="691"/>
    <cellStyle name="20% - Accent4 11 2 2 2" xfId="692"/>
    <cellStyle name="20% - Accent4 11 2 3" xfId="693"/>
    <cellStyle name="20% - Accent4 11 2 3 2" xfId="694"/>
    <cellStyle name="20% - Accent4 11 2 4" xfId="695"/>
    <cellStyle name="20% - Accent4 11 3" xfId="696"/>
    <cellStyle name="20% - Accent4 11 3 2" xfId="697"/>
    <cellStyle name="20% - Accent4 11 4" xfId="698"/>
    <cellStyle name="20% - Accent4 11 4 2" xfId="699"/>
    <cellStyle name="20% - Accent4 11 5" xfId="700"/>
    <cellStyle name="20% - Accent4 12" xfId="701"/>
    <cellStyle name="20% - Accent4 12 2" xfId="702"/>
    <cellStyle name="20% - Accent4 12 2 2" xfId="703"/>
    <cellStyle name="20% - Accent4 12 3" xfId="704"/>
    <cellStyle name="20% - Accent4 12 3 2" xfId="705"/>
    <cellStyle name="20% - Accent4 12 4" xfId="706"/>
    <cellStyle name="20% - Accent4 13" xfId="707"/>
    <cellStyle name="20% - Accent4 13 2" xfId="708"/>
    <cellStyle name="20% - Accent4 13 2 2" xfId="709"/>
    <cellStyle name="20% - Accent4 13 3" xfId="710"/>
    <cellStyle name="20% - Accent4 13 3 2" xfId="711"/>
    <cellStyle name="20% - Accent4 13 4" xfId="712"/>
    <cellStyle name="20% - Accent4 14" xfId="713"/>
    <cellStyle name="20% - Accent4 14 2" xfId="714"/>
    <cellStyle name="20% - Accent4 14 2 2" xfId="715"/>
    <cellStyle name="20% - Accent4 14 3" xfId="716"/>
    <cellStyle name="20% - Accent4 14 3 2" xfId="717"/>
    <cellStyle name="20% - Accent4 14 4" xfId="718"/>
    <cellStyle name="20% - Accent4 15" xfId="719"/>
    <cellStyle name="20% - Accent4 15 2" xfId="720"/>
    <cellStyle name="20% - Accent4 15 2 2" xfId="721"/>
    <cellStyle name="20% - Accent4 15 3" xfId="722"/>
    <cellStyle name="20% - Accent4 15 3 2" xfId="723"/>
    <cellStyle name="20% - Accent4 15 4" xfId="724"/>
    <cellStyle name="20% - Accent4 16" xfId="725"/>
    <cellStyle name="20% - Accent4 16 2" xfId="726"/>
    <cellStyle name="20% - Accent4 17" xfId="727"/>
    <cellStyle name="20% - Accent4 17 2" xfId="728"/>
    <cellStyle name="20% - Accent4 17 2 2" xfId="3451"/>
    <cellStyle name="20% - Accent4 17 3" xfId="729"/>
    <cellStyle name="20% - Accent4 18" xfId="730"/>
    <cellStyle name="20% - Accent4 18 2" xfId="731"/>
    <cellStyle name="20% - Accent4 18 2 2" xfId="3452"/>
    <cellStyle name="20% - Accent4 18 3" xfId="732"/>
    <cellStyle name="20% - Accent4 19" xfId="3453"/>
    <cellStyle name="20% - Accent4 2" xfId="733"/>
    <cellStyle name="20% - Accent4 2 2" xfId="734"/>
    <cellStyle name="20% - Accent4 2 2 2" xfId="735"/>
    <cellStyle name="20% - Accent4 2 2 2 2" xfId="736"/>
    <cellStyle name="20% - Accent4 2 2 2 2 2" xfId="737"/>
    <cellStyle name="20% - Accent4 2 2 2 3" xfId="738"/>
    <cellStyle name="20% - Accent4 2 2 2 3 2" xfId="739"/>
    <cellStyle name="20% - Accent4 2 2 2 4" xfId="740"/>
    <cellStyle name="20% - Accent4 2 2 3" xfId="741"/>
    <cellStyle name="20% - Accent4 2 2 3 2" xfId="742"/>
    <cellStyle name="20% - Accent4 2 2 4" xfId="743"/>
    <cellStyle name="20% - Accent4 2 2 4 2" xfId="744"/>
    <cellStyle name="20% - Accent4 2 2 5" xfId="745"/>
    <cellStyle name="20% - Accent4 2 3" xfId="746"/>
    <cellStyle name="20% - Accent4 2 3 2" xfId="747"/>
    <cellStyle name="20% - Accent4 2 3 2 2" xfId="748"/>
    <cellStyle name="20% - Accent4 2 3 3" xfId="749"/>
    <cellStyle name="20% - Accent4 2 3 3 2" xfId="750"/>
    <cellStyle name="20% - Accent4 2 3 4" xfId="751"/>
    <cellStyle name="20% - Accent4 2 4" xfId="752"/>
    <cellStyle name="20% - Accent4 2 4 2" xfId="753"/>
    <cellStyle name="20% - Accent4 2 5" xfId="754"/>
    <cellStyle name="20% - Accent4 2 5 2" xfId="755"/>
    <cellStyle name="20% - Accent4 2 6" xfId="756"/>
    <cellStyle name="20% - Accent4 20" xfId="3454"/>
    <cellStyle name="20% - Accent4 21" xfId="3455"/>
    <cellStyle name="20% - Accent4 22" xfId="3456"/>
    <cellStyle name="20% - Accent4 23" xfId="3457"/>
    <cellStyle name="20% - Accent4 24" xfId="3458"/>
    <cellStyle name="20% - Accent4 25" xfId="3459"/>
    <cellStyle name="20% - Accent4 3" xfId="757"/>
    <cellStyle name="20% - Accent4 3 2" xfId="758"/>
    <cellStyle name="20% - Accent4 3 2 2" xfId="759"/>
    <cellStyle name="20% - Accent4 3 2 2 2" xfId="760"/>
    <cellStyle name="20% - Accent4 3 2 2 2 2" xfId="761"/>
    <cellStyle name="20% - Accent4 3 2 2 3" xfId="762"/>
    <cellStyle name="20% - Accent4 3 2 2 3 2" xfId="763"/>
    <cellStyle name="20% - Accent4 3 2 2 4" xfId="764"/>
    <cellStyle name="20% - Accent4 3 2 3" xfId="765"/>
    <cellStyle name="20% - Accent4 3 2 3 2" xfId="766"/>
    <cellStyle name="20% - Accent4 3 2 4" xfId="767"/>
    <cellStyle name="20% - Accent4 3 2 4 2" xfId="768"/>
    <cellStyle name="20% - Accent4 3 2 5" xfId="769"/>
    <cellStyle name="20% - Accent4 3 3" xfId="770"/>
    <cellStyle name="20% - Accent4 3 3 2" xfId="771"/>
    <cellStyle name="20% - Accent4 3 3 2 2" xfId="772"/>
    <cellStyle name="20% - Accent4 3 3 3" xfId="773"/>
    <cellStyle name="20% - Accent4 3 3 3 2" xfId="774"/>
    <cellStyle name="20% - Accent4 3 3 4" xfId="775"/>
    <cellStyle name="20% - Accent4 3 4" xfId="776"/>
    <cellStyle name="20% - Accent4 3 4 2" xfId="777"/>
    <cellStyle name="20% - Accent4 3 5" xfId="778"/>
    <cellStyle name="20% - Accent4 3 5 2" xfId="779"/>
    <cellStyle name="20% - Accent4 3 6" xfId="780"/>
    <cellStyle name="20% - Accent4 4" xfId="781"/>
    <cellStyle name="20% - Accent4 4 2" xfId="782"/>
    <cellStyle name="20% - Accent4 4 2 2" xfId="783"/>
    <cellStyle name="20% - Accent4 4 2 2 2" xfId="784"/>
    <cellStyle name="20% - Accent4 4 2 2 2 2" xfId="785"/>
    <cellStyle name="20% - Accent4 4 2 2 3" xfId="786"/>
    <cellStyle name="20% - Accent4 4 2 2 3 2" xfId="787"/>
    <cellStyle name="20% - Accent4 4 2 2 4" xfId="788"/>
    <cellStyle name="20% - Accent4 4 2 3" xfId="789"/>
    <cellStyle name="20% - Accent4 4 2 3 2" xfId="790"/>
    <cellStyle name="20% - Accent4 4 2 4" xfId="791"/>
    <cellStyle name="20% - Accent4 4 2 4 2" xfId="792"/>
    <cellStyle name="20% - Accent4 4 2 5" xfId="793"/>
    <cellStyle name="20% - Accent4 4 3" xfId="794"/>
    <cellStyle name="20% - Accent4 4 3 2" xfId="795"/>
    <cellStyle name="20% - Accent4 4 3 2 2" xfId="796"/>
    <cellStyle name="20% - Accent4 4 3 3" xfId="797"/>
    <cellStyle name="20% - Accent4 4 3 3 2" xfId="798"/>
    <cellStyle name="20% - Accent4 4 3 4" xfId="799"/>
    <cellStyle name="20% - Accent4 4 4" xfId="800"/>
    <cellStyle name="20% - Accent4 4 4 2" xfId="801"/>
    <cellStyle name="20% - Accent4 4 5" xfId="802"/>
    <cellStyle name="20% - Accent4 4 5 2" xfId="803"/>
    <cellStyle name="20% - Accent4 4 6" xfId="804"/>
    <cellStyle name="20% - Accent4 5" xfId="805"/>
    <cellStyle name="20% - Accent4 5 2" xfId="806"/>
    <cellStyle name="20% - Accent4 5 2 2" xfId="807"/>
    <cellStyle name="20% - Accent4 5 2 2 2" xfId="808"/>
    <cellStyle name="20% - Accent4 5 2 2 2 2" xfId="809"/>
    <cellStyle name="20% - Accent4 5 2 2 3" xfId="810"/>
    <cellStyle name="20% - Accent4 5 2 2 3 2" xfId="811"/>
    <cellStyle name="20% - Accent4 5 2 2 4" xfId="812"/>
    <cellStyle name="20% - Accent4 5 2 3" xfId="813"/>
    <cellStyle name="20% - Accent4 5 2 3 2" xfId="814"/>
    <cellStyle name="20% - Accent4 5 2 4" xfId="815"/>
    <cellStyle name="20% - Accent4 5 2 4 2" xfId="816"/>
    <cellStyle name="20% - Accent4 5 2 5" xfId="817"/>
    <cellStyle name="20% - Accent4 5 3" xfId="818"/>
    <cellStyle name="20% - Accent4 5 3 2" xfId="819"/>
    <cellStyle name="20% - Accent4 5 3 2 2" xfId="820"/>
    <cellStyle name="20% - Accent4 5 3 3" xfId="821"/>
    <cellStyle name="20% - Accent4 5 3 3 2" xfId="822"/>
    <cellStyle name="20% - Accent4 5 3 4" xfId="823"/>
    <cellStyle name="20% - Accent4 5 4" xfId="824"/>
    <cellStyle name="20% - Accent4 5 4 2" xfId="825"/>
    <cellStyle name="20% - Accent4 5 5" xfId="826"/>
    <cellStyle name="20% - Accent4 5 5 2" xfId="827"/>
    <cellStyle name="20% - Accent4 5 6" xfId="828"/>
    <cellStyle name="20% - Accent4 6" xfId="829"/>
    <cellStyle name="20% - Accent4 6 2" xfId="830"/>
    <cellStyle name="20% - Accent4 6 2 2" xfId="831"/>
    <cellStyle name="20% - Accent4 6 2 2 2" xfId="832"/>
    <cellStyle name="20% - Accent4 6 2 2 2 2" xfId="833"/>
    <cellStyle name="20% - Accent4 6 2 2 3" xfId="834"/>
    <cellStyle name="20% - Accent4 6 2 2 3 2" xfId="835"/>
    <cellStyle name="20% - Accent4 6 2 2 4" xfId="836"/>
    <cellStyle name="20% - Accent4 6 2 3" xfId="837"/>
    <cellStyle name="20% - Accent4 6 2 3 2" xfId="838"/>
    <cellStyle name="20% - Accent4 6 2 4" xfId="839"/>
    <cellStyle name="20% - Accent4 6 2 4 2" xfId="840"/>
    <cellStyle name="20% - Accent4 6 2 5" xfId="841"/>
    <cellStyle name="20% - Accent4 6 3" xfId="842"/>
    <cellStyle name="20% - Accent4 6 3 2" xfId="843"/>
    <cellStyle name="20% - Accent4 6 3 2 2" xfId="844"/>
    <cellStyle name="20% - Accent4 6 3 3" xfId="845"/>
    <cellStyle name="20% - Accent4 6 3 3 2" xfId="846"/>
    <cellStyle name="20% - Accent4 6 3 4" xfId="847"/>
    <cellStyle name="20% - Accent4 6 4" xfId="848"/>
    <cellStyle name="20% - Accent4 6 4 2" xfId="849"/>
    <cellStyle name="20% - Accent4 6 5" xfId="850"/>
    <cellStyle name="20% - Accent4 6 5 2" xfId="851"/>
    <cellStyle name="20% - Accent4 6 6" xfId="852"/>
    <cellStyle name="20% - Accent4 7" xfId="853"/>
    <cellStyle name="20% - Accent4 7 2" xfId="854"/>
    <cellStyle name="20% - Accent4 7 2 2" xfId="855"/>
    <cellStyle name="20% - Accent4 7 2 2 2" xfId="856"/>
    <cellStyle name="20% - Accent4 7 2 2 2 2" xfId="857"/>
    <cellStyle name="20% - Accent4 7 2 2 3" xfId="858"/>
    <cellStyle name="20% - Accent4 7 2 2 3 2" xfId="859"/>
    <cellStyle name="20% - Accent4 7 2 2 4" xfId="860"/>
    <cellStyle name="20% - Accent4 7 2 3" xfId="861"/>
    <cellStyle name="20% - Accent4 7 2 3 2" xfId="862"/>
    <cellStyle name="20% - Accent4 7 2 4" xfId="863"/>
    <cellStyle name="20% - Accent4 7 2 4 2" xfId="864"/>
    <cellStyle name="20% - Accent4 7 2 5" xfId="865"/>
    <cellStyle name="20% - Accent4 7 3" xfId="866"/>
    <cellStyle name="20% - Accent4 7 3 2" xfId="867"/>
    <cellStyle name="20% - Accent4 7 3 2 2" xfId="868"/>
    <cellStyle name="20% - Accent4 7 3 3" xfId="869"/>
    <cellStyle name="20% - Accent4 7 3 3 2" xfId="870"/>
    <cellStyle name="20% - Accent4 7 3 4" xfId="871"/>
    <cellStyle name="20% - Accent4 7 4" xfId="872"/>
    <cellStyle name="20% - Accent4 7 4 2" xfId="873"/>
    <cellStyle name="20% - Accent4 7 5" xfId="874"/>
    <cellStyle name="20% - Accent4 7 5 2" xfId="875"/>
    <cellStyle name="20% - Accent4 7 6" xfId="876"/>
    <cellStyle name="20% - Accent4 8" xfId="877"/>
    <cellStyle name="20% - Accent4 8 2" xfId="878"/>
    <cellStyle name="20% - Accent4 8 2 2" xfId="879"/>
    <cellStyle name="20% - Accent4 8 2 2 2" xfId="880"/>
    <cellStyle name="20% - Accent4 8 2 3" xfId="881"/>
    <cellStyle name="20% - Accent4 8 2 3 2" xfId="882"/>
    <cellStyle name="20% - Accent4 8 2 4" xfId="883"/>
    <cellStyle name="20% - Accent4 8 3" xfId="884"/>
    <cellStyle name="20% - Accent4 8 3 2" xfId="885"/>
    <cellStyle name="20% - Accent4 8 4" xfId="886"/>
    <cellStyle name="20% - Accent4 8 4 2" xfId="887"/>
    <cellStyle name="20% - Accent4 8 5" xfId="888"/>
    <cellStyle name="20% - Accent4 9" xfId="889"/>
    <cellStyle name="20% - Accent4 9 2" xfId="890"/>
    <cellStyle name="20% - Accent4 9 2 2" xfId="891"/>
    <cellStyle name="20% - Accent4 9 2 2 2" xfId="892"/>
    <cellStyle name="20% - Accent4 9 2 3" xfId="893"/>
    <cellStyle name="20% - Accent4 9 2 3 2" xfId="894"/>
    <cellStyle name="20% - Accent4 9 2 4" xfId="895"/>
    <cellStyle name="20% - Accent4 9 3" xfId="896"/>
    <cellStyle name="20% - Accent4 9 3 2" xfId="897"/>
    <cellStyle name="20% - Accent4 9 4" xfId="898"/>
    <cellStyle name="20% - Accent4 9 4 2" xfId="899"/>
    <cellStyle name="20% - Accent4 9 5" xfId="900"/>
    <cellStyle name="20% - Accent5 10" xfId="901"/>
    <cellStyle name="20% - Accent5 10 2" xfId="902"/>
    <cellStyle name="20% - Accent5 10 2 2" xfId="903"/>
    <cellStyle name="20% - Accent5 10 2 2 2" xfId="904"/>
    <cellStyle name="20% - Accent5 10 2 3" xfId="905"/>
    <cellStyle name="20% - Accent5 10 2 3 2" xfId="906"/>
    <cellStyle name="20% - Accent5 10 2 4" xfId="907"/>
    <cellStyle name="20% - Accent5 10 3" xfId="908"/>
    <cellStyle name="20% - Accent5 10 3 2" xfId="909"/>
    <cellStyle name="20% - Accent5 10 4" xfId="910"/>
    <cellStyle name="20% - Accent5 10 4 2" xfId="911"/>
    <cellStyle name="20% - Accent5 10 5" xfId="912"/>
    <cellStyle name="20% - Accent5 11" xfId="913"/>
    <cellStyle name="20% - Accent5 11 2" xfId="914"/>
    <cellStyle name="20% - Accent5 11 2 2" xfId="915"/>
    <cellStyle name="20% - Accent5 11 2 2 2" xfId="916"/>
    <cellStyle name="20% - Accent5 11 2 3" xfId="917"/>
    <cellStyle name="20% - Accent5 11 2 3 2" xfId="918"/>
    <cellStyle name="20% - Accent5 11 2 4" xfId="919"/>
    <cellStyle name="20% - Accent5 11 3" xfId="920"/>
    <cellStyle name="20% - Accent5 11 3 2" xfId="921"/>
    <cellStyle name="20% - Accent5 11 4" xfId="922"/>
    <cellStyle name="20% - Accent5 11 4 2" xfId="923"/>
    <cellStyle name="20% - Accent5 11 5" xfId="924"/>
    <cellStyle name="20% - Accent5 12" xfId="925"/>
    <cellStyle name="20% - Accent5 12 2" xfId="926"/>
    <cellStyle name="20% - Accent5 12 2 2" xfId="927"/>
    <cellStyle name="20% - Accent5 12 3" xfId="928"/>
    <cellStyle name="20% - Accent5 12 3 2" xfId="929"/>
    <cellStyle name="20% - Accent5 12 4" xfId="930"/>
    <cellStyle name="20% - Accent5 13" xfId="931"/>
    <cellStyle name="20% - Accent5 13 2" xfId="932"/>
    <cellStyle name="20% - Accent5 13 2 2" xfId="933"/>
    <cellStyle name="20% - Accent5 13 3" xfId="934"/>
    <cellStyle name="20% - Accent5 13 3 2" xfId="935"/>
    <cellStyle name="20% - Accent5 13 4" xfId="936"/>
    <cellStyle name="20% - Accent5 14" xfId="937"/>
    <cellStyle name="20% - Accent5 14 2" xfId="938"/>
    <cellStyle name="20% - Accent5 14 2 2" xfId="939"/>
    <cellStyle name="20% - Accent5 14 3" xfId="940"/>
    <cellStyle name="20% - Accent5 14 3 2" xfId="941"/>
    <cellStyle name="20% - Accent5 14 4" xfId="942"/>
    <cellStyle name="20% - Accent5 15" xfId="943"/>
    <cellStyle name="20% - Accent5 15 2" xfId="944"/>
    <cellStyle name="20% - Accent5 15 2 2" xfId="945"/>
    <cellStyle name="20% - Accent5 15 3" xfId="946"/>
    <cellStyle name="20% - Accent5 15 3 2" xfId="947"/>
    <cellStyle name="20% - Accent5 15 4" xfId="948"/>
    <cellStyle name="20% - Accent5 16" xfId="949"/>
    <cellStyle name="20% - Accent5 16 2" xfId="950"/>
    <cellStyle name="20% - Accent5 17" xfId="951"/>
    <cellStyle name="20% - Accent5 17 2" xfId="952"/>
    <cellStyle name="20% - Accent5 17 2 2" xfId="3460"/>
    <cellStyle name="20% - Accent5 17 3" xfId="953"/>
    <cellStyle name="20% - Accent5 18" xfId="954"/>
    <cellStyle name="20% - Accent5 18 2" xfId="955"/>
    <cellStyle name="20% - Accent5 18 2 2" xfId="3461"/>
    <cellStyle name="20% - Accent5 18 3" xfId="956"/>
    <cellStyle name="20% - Accent5 19" xfId="3462"/>
    <cellStyle name="20% - Accent5 2" xfId="957"/>
    <cellStyle name="20% - Accent5 2 2" xfId="958"/>
    <cellStyle name="20% - Accent5 2 2 2" xfId="959"/>
    <cellStyle name="20% - Accent5 2 2 2 2" xfId="960"/>
    <cellStyle name="20% - Accent5 2 2 2 2 2" xfId="961"/>
    <cellStyle name="20% - Accent5 2 2 2 3" xfId="962"/>
    <cellStyle name="20% - Accent5 2 2 2 3 2" xfId="963"/>
    <cellStyle name="20% - Accent5 2 2 2 4" xfId="964"/>
    <cellStyle name="20% - Accent5 2 2 3" xfId="965"/>
    <cellStyle name="20% - Accent5 2 2 3 2" xfId="966"/>
    <cellStyle name="20% - Accent5 2 2 4" xfId="967"/>
    <cellStyle name="20% - Accent5 2 2 4 2" xfId="968"/>
    <cellStyle name="20% - Accent5 2 2 5" xfId="969"/>
    <cellStyle name="20% - Accent5 2 3" xfId="970"/>
    <cellStyle name="20% - Accent5 2 3 2" xfId="971"/>
    <cellStyle name="20% - Accent5 2 3 2 2" xfId="972"/>
    <cellStyle name="20% - Accent5 2 3 3" xfId="973"/>
    <cellStyle name="20% - Accent5 2 3 3 2" xfId="974"/>
    <cellStyle name="20% - Accent5 2 3 4" xfId="975"/>
    <cellStyle name="20% - Accent5 2 4" xfId="976"/>
    <cellStyle name="20% - Accent5 2 4 2" xfId="977"/>
    <cellStyle name="20% - Accent5 2 5" xfId="978"/>
    <cellStyle name="20% - Accent5 2 5 2" xfId="979"/>
    <cellStyle name="20% - Accent5 2 6" xfId="980"/>
    <cellStyle name="20% - Accent5 20" xfId="3463"/>
    <cellStyle name="20% - Accent5 21" xfId="3464"/>
    <cellStyle name="20% - Accent5 22" xfId="3465"/>
    <cellStyle name="20% - Accent5 23" xfId="3466"/>
    <cellStyle name="20% - Accent5 24" xfId="3467"/>
    <cellStyle name="20% - Accent5 25" xfId="3468"/>
    <cellStyle name="20% - Accent5 3" xfId="981"/>
    <cellStyle name="20% - Accent5 3 2" xfId="982"/>
    <cellStyle name="20% - Accent5 3 2 2" xfId="983"/>
    <cellStyle name="20% - Accent5 3 2 2 2" xfId="984"/>
    <cellStyle name="20% - Accent5 3 2 2 2 2" xfId="985"/>
    <cellStyle name="20% - Accent5 3 2 2 3" xfId="986"/>
    <cellStyle name="20% - Accent5 3 2 2 3 2" xfId="987"/>
    <cellStyle name="20% - Accent5 3 2 2 4" xfId="988"/>
    <cellStyle name="20% - Accent5 3 2 3" xfId="989"/>
    <cellStyle name="20% - Accent5 3 2 3 2" xfId="990"/>
    <cellStyle name="20% - Accent5 3 2 4" xfId="991"/>
    <cellStyle name="20% - Accent5 3 2 4 2" xfId="992"/>
    <cellStyle name="20% - Accent5 3 2 5" xfId="993"/>
    <cellStyle name="20% - Accent5 3 3" xfId="994"/>
    <cellStyle name="20% - Accent5 3 3 2" xfId="995"/>
    <cellStyle name="20% - Accent5 3 3 2 2" xfId="996"/>
    <cellStyle name="20% - Accent5 3 3 3" xfId="997"/>
    <cellStyle name="20% - Accent5 3 3 3 2" xfId="998"/>
    <cellStyle name="20% - Accent5 3 3 4" xfId="999"/>
    <cellStyle name="20% - Accent5 3 4" xfId="1000"/>
    <cellStyle name="20% - Accent5 3 4 2" xfId="1001"/>
    <cellStyle name="20% - Accent5 3 5" xfId="1002"/>
    <cellStyle name="20% - Accent5 3 5 2" xfId="1003"/>
    <cellStyle name="20% - Accent5 3 6" xfId="1004"/>
    <cellStyle name="20% - Accent5 4" xfId="1005"/>
    <cellStyle name="20% - Accent5 4 2" xfId="1006"/>
    <cellStyle name="20% - Accent5 4 2 2" xfId="1007"/>
    <cellStyle name="20% - Accent5 4 2 2 2" xfId="1008"/>
    <cellStyle name="20% - Accent5 4 2 2 2 2" xfId="1009"/>
    <cellStyle name="20% - Accent5 4 2 2 3" xfId="1010"/>
    <cellStyle name="20% - Accent5 4 2 2 3 2" xfId="1011"/>
    <cellStyle name="20% - Accent5 4 2 2 4" xfId="1012"/>
    <cellStyle name="20% - Accent5 4 2 3" xfId="1013"/>
    <cellStyle name="20% - Accent5 4 2 3 2" xfId="1014"/>
    <cellStyle name="20% - Accent5 4 2 4" xfId="1015"/>
    <cellStyle name="20% - Accent5 4 2 4 2" xfId="1016"/>
    <cellStyle name="20% - Accent5 4 2 5" xfId="1017"/>
    <cellStyle name="20% - Accent5 4 3" xfId="1018"/>
    <cellStyle name="20% - Accent5 4 3 2" xfId="1019"/>
    <cellStyle name="20% - Accent5 4 3 2 2" xfId="1020"/>
    <cellStyle name="20% - Accent5 4 3 3" xfId="1021"/>
    <cellStyle name="20% - Accent5 4 3 3 2" xfId="1022"/>
    <cellStyle name="20% - Accent5 4 3 4" xfId="1023"/>
    <cellStyle name="20% - Accent5 4 4" xfId="1024"/>
    <cellStyle name="20% - Accent5 4 4 2" xfId="1025"/>
    <cellStyle name="20% - Accent5 4 5" xfId="1026"/>
    <cellStyle name="20% - Accent5 4 5 2" xfId="1027"/>
    <cellStyle name="20% - Accent5 4 6" xfId="1028"/>
    <cellStyle name="20% - Accent5 5" xfId="1029"/>
    <cellStyle name="20% - Accent5 5 2" xfId="1030"/>
    <cellStyle name="20% - Accent5 5 2 2" xfId="1031"/>
    <cellStyle name="20% - Accent5 5 2 2 2" xfId="1032"/>
    <cellStyle name="20% - Accent5 5 2 2 2 2" xfId="1033"/>
    <cellStyle name="20% - Accent5 5 2 2 3" xfId="1034"/>
    <cellStyle name="20% - Accent5 5 2 2 3 2" xfId="1035"/>
    <cellStyle name="20% - Accent5 5 2 2 4" xfId="1036"/>
    <cellStyle name="20% - Accent5 5 2 3" xfId="1037"/>
    <cellStyle name="20% - Accent5 5 2 3 2" xfId="1038"/>
    <cellStyle name="20% - Accent5 5 2 4" xfId="1039"/>
    <cellStyle name="20% - Accent5 5 2 4 2" xfId="1040"/>
    <cellStyle name="20% - Accent5 5 2 5" xfId="1041"/>
    <cellStyle name="20% - Accent5 5 3" xfId="1042"/>
    <cellStyle name="20% - Accent5 5 3 2" xfId="1043"/>
    <cellStyle name="20% - Accent5 5 3 2 2" xfId="1044"/>
    <cellStyle name="20% - Accent5 5 3 3" xfId="1045"/>
    <cellStyle name="20% - Accent5 5 3 3 2" xfId="1046"/>
    <cellStyle name="20% - Accent5 5 3 4" xfId="1047"/>
    <cellStyle name="20% - Accent5 5 4" xfId="1048"/>
    <cellStyle name="20% - Accent5 5 4 2" xfId="1049"/>
    <cellStyle name="20% - Accent5 5 5" xfId="1050"/>
    <cellStyle name="20% - Accent5 5 5 2" xfId="1051"/>
    <cellStyle name="20% - Accent5 5 6" xfId="1052"/>
    <cellStyle name="20% - Accent5 6" xfId="1053"/>
    <cellStyle name="20% - Accent5 6 2" xfId="1054"/>
    <cellStyle name="20% - Accent5 6 2 2" xfId="1055"/>
    <cellStyle name="20% - Accent5 6 2 2 2" xfId="1056"/>
    <cellStyle name="20% - Accent5 6 2 2 2 2" xfId="1057"/>
    <cellStyle name="20% - Accent5 6 2 2 3" xfId="1058"/>
    <cellStyle name="20% - Accent5 6 2 2 3 2" xfId="1059"/>
    <cellStyle name="20% - Accent5 6 2 2 4" xfId="1060"/>
    <cellStyle name="20% - Accent5 6 2 3" xfId="1061"/>
    <cellStyle name="20% - Accent5 6 2 3 2" xfId="1062"/>
    <cellStyle name="20% - Accent5 6 2 4" xfId="1063"/>
    <cellStyle name="20% - Accent5 6 2 4 2" xfId="1064"/>
    <cellStyle name="20% - Accent5 6 2 5" xfId="1065"/>
    <cellStyle name="20% - Accent5 6 3" xfId="1066"/>
    <cellStyle name="20% - Accent5 6 3 2" xfId="1067"/>
    <cellStyle name="20% - Accent5 6 3 2 2" xfId="1068"/>
    <cellStyle name="20% - Accent5 6 3 3" xfId="1069"/>
    <cellStyle name="20% - Accent5 6 3 3 2" xfId="1070"/>
    <cellStyle name="20% - Accent5 6 3 4" xfId="1071"/>
    <cellStyle name="20% - Accent5 6 4" xfId="1072"/>
    <cellStyle name="20% - Accent5 6 4 2" xfId="1073"/>
    <cellStyle name="20% - Accent5 6 5" xfId="1074"/>
    <cellStyle name="20% - Accent5 6 5 2" xfId="1075"/>
    <cellStyle name="20% - Accent5 6 6" xfId="1076"/>
    <cellStyle name="20% - Accent5 7" xfId="1077"/>
    <cellStyle name="20% - Accent5 7 2" xfId="1078"/>
    <cellStyle name="20% - Accent5 7 2 2" xfId="1079"/>
    <cellStyle name="20% - Accent5 7 2 2 2" xfId="1080"/>
    <cellStyle name="20% - Accent5 7 2 2 2 2" xfId="1081"/>
    <cellStyle name="20% - Accent5 7 2 2 3" xfId="1082"/>
    <cellStyle name="20% - Accent5 7 2 2 3 2" xfId="1083"/>
    <cellStyle name="20% - Accent5 7 2 2 4" xfId="1084"/>
    <cellStyle name="20% - Accent5 7 2 3" xfId="1085"/>
    <cellStyle name="20% - Accent5 7 2 3 2" xfId="1086"/>
    <cellStyle name="20% - Accent5 7 2 4" xfId="1087"/>
    <cellStyle name="20% - Accent5 7 2 4 2" xfId="1088"/>
    <cellStyle name="20% - Accent5 7 2 5" xfId="1089"/>
    <cellStyle name="20% - Accent5 7 3" xfId="1090"/>
    <cellStyle name="20% - Accent5 7 3 2" xfId="1091"/>
    <cellStyle name="20% - Accent5 7 3 2 2" xfId="1092"/>
    <cellStyle name="20% - Accent5 7 3 3" xfId="1093"/>
    <cellStyle name="20% - Accent5 7 3 3 2" xfId="1094"/>
    <cellStyle name="20% - Accent5 7 3 4" xfId="1095"/>
    <cellStyle name="20% - Accent5 7 4" xfId="1096"/>
    <cellStyle name="20% - Accent5 7 4 2" xfId="1097"/>
    <cellStyle name="20% - Accent5 7 5" xfId="1098"/>
    <cellStyle name="20% - Accent5 7 5 2" xfId="1099"/>
    <cellStyle name="20% - Accent5 7 6" xfId="1100"/>
    <cellStyle name="20% - Accent5 8" xfId="1101"/>
    <cellStyle name="20% - Accent5 8 2" xfId="1102"/>
    <cellStyle name="20% - Accent5 8 2 2" xfId="1103"/>
    <cellStyle name="20% - Accent5 8 2 2 2" xfId="1104"/>
    <cellStyle name="20% - Accent5 8 2 3" xfId="1105"/>
    <cellStyle name="20% - Accent5 8 2 3 2" xfId="1106"/>
    <cellStyle name="20% - Accent5 8 2 4" xfId="1107"/>
    <cellStyle name="20% - Accent5 8 3" xfId="1108"/>
    <cellStyle name="20% - Accent5 8 3 2" xfId="1109"/>
    <cellStyle name="20% - Accent5 8 4" xfId="1110"/>
    <cellStyle name="20% - Accent5 8 4 2" xfId="1111"/>
    <cellStyle name="20% - Accent5 8 5" xfId="1112"/>
    <cellStyle name="20% - Accent5 9" xfId="1113"/>
    <cellStyle name="20% - Accent5 9 2" xfId="1114"/>
    <cellStyle name="20% - Accent5 9 2 2" xfId="1115"/>
    <cellStyle name="20% - Accent5 9 2 2 2" xfId="1116"/>
    <cellStyle name="20% - Accent5 9 2 3" xfId="1117"/>
    <cellStyle name="20% - Accent5 9 2 3 2" xfId="1118"/>
    <cellStyle name="20% - Accent5 9 2 4" xfId="1119"/>
    <cellStyle name="20% - Accent5 9 3" xfId="1120"/>
    <cellStyle name="20% - Accent5 9 3 2" xfId="1121"/>
    <cellStyle name="20% - Accent5 9 4" xfId="1122"/>
    <cellStyle name="20% - Accent5 9 4 2" xfId="1123"/>
    <cellStyle name="20% - Accent5 9 5" xfId="1124"/>
    <cellStyle name="20% - Accent6 10" xfId="1125"/>
    <cellStyle name="20% - Accent6 10 2" xfId="1126"/>
    <cellStyle name="20% - Accent6 10 2 2" xfId="1127"/>
    <cellStyle name="20% - Accent6 10 2 2 2" xfId="1128"/>
    <cellStyle name="20% - Accent6 10 2 3" xfId="1129"/>
    <cellStyle name="20% - Accent6 10 2 3 2" xfId="1130"/>
    <cellStyle name="20% - Accent6 10 2 4" xfId="1131"/>
    <cellStyle name="20% - Accent6 10 3" xfId="1132"/>
    <cellStyle name="20% - Accent6 10 3 2" xfId="1133"/>
    <cellStyle name="20% - Accent6 10 4" xfId="1134"/>
    <cellStyle name="20% - Accent6 10 4 2" xfId="1135"/>
    <cellStyle name="20% - Accent6 10 5" xfId="1136"/>
    <cellStyle name="20% - Accent6 11" xfId="1137"/>
    <cellStyle name="20% - Accent6 11 2" xfId="1138"/>
    <cellStyle name="20% - Accent6 11 2 2" xfId="1139"/>
    <cellStyle name="20% - Accent6 11 2 2 2" xfId="1140"/>
    <cellStyle name="20% - Accent6 11 2 3" xfId="1141"/>
    <cellStyle name="20% - Accent6 11 2 3 2" xfId="1142"/>
    <cellStyle name="20% - Accent6 11 2 4" xfId="1143"/>
    <cellStyle name="20% - Accent6 11 3" xfId="1144"/>
    <cellStyle name="20% - Accent6 11 3 2" xfId="1145"/>
    <cellStyle name="20% - Accent6 11 4" xfId="1146"/>
    <cellStyle name="20% - Accent6 11 4 2" xfId="1147"/>
    <cellStyle name="20% - Accent6 11 5" xfId="1148"/>
    <cellStyle name="20% - Accent6 12" xfId="1149"/>
    <cellStyle name="20% - Accent6 12 2" xfId="1150"/>
    <cellStyle name="20% - Accent6 12 2 2" xfId="1151"/>
    <cellStyle name="20% - Accent6 12 3" xfId="1152"/>
    <cellStyle name="20% - Accent6 12 3 2" xfId="1153"/>
    <cellStyle name="20% - Accent6 12 4" xfId="1154"/>
    <cellStyle name="20% - Accent6 13" xfId="1155"/>
    <cellStyle name="20% - Accent6 13 2" xfId="1156"/>
    <cellStyle name="20% - Accent6 13 2 2" xfId="1157"/>
    <cellStyle name="20% - Accent6 13 3" xfId="1158"/>
    <cellStyle name="20% - Accent6 13 3 2" xfId="1159"/>
    <cellStyle name="20% - Accent6 13 4" xfId="1160"/>
    <cellStyle name="20% - Accent6 14" xfId="1161"/>
    <cellStyle name="20% - Accent6 14 2" xfId="1162"/>
    <cellStyle name="20% - Accent6 14 2 2" xfId="1163"/>
    <cellStyle name="20% - Accent6 14 3" xfId="1164"/>
    <cellStyle name="20% - Accent6 14 3 2" xfId="1165"/>
    <cellStyle name="20% - Accent6 14 4" xfId="1166"/>
    <cellStyle name="20% - Accent6 15" xfId="1167"/>
    <cellStyle name="20% - Accent6 15 2" xfId="1168"/>
    <cellStyle name="20% - Accent6 15 2 2" xfId="1169"/>
    <cellStyle name="20% - Accent6 15 3" xfId="1170"/>
    <cellStyle name="20% - Accent6 15 3 2" xfId="1171"/>
    <cellStyle name="20% - Accent6 15 4" xfId="1172"/>
    <cellStyle name="20% - Accent6 16" xfId="1173"/>
    <cellStyle name="20% - Accent6 16 2" xfId="1174"/>
    <cellStyle name="20% - Accent6 17" xfId="1175"/>
    <cellStyle name="20% - Accent6 17 2" xfId="1176"/>
    <cellStyle name="20% - Accent6 17 2 2" xfId="3469"/>
    <cellStyle name="20% - Accent6 17 3" xfId="1177"/>
    <cellStyle name="20% - Accent6 18" xfId="1178"/>
    <cellStyle name="20% - Accent6 18 2" xfId="1179"/>
    <cellStyle name="20% - Accent6 18 2 2" xfId="3470"/>
    <cellStyle name="20% - Accent6 18 3" xfId="1180"/>
    <cellStyle name="20% - Accent6 19" xfId="3471"/>
    <cellStyle name="20% - Accent6 2" xfId="1181"/>
    <cellStyle name="20% - Accent6 2 2" xfId="1182"/>
    <cellStyle name="20% - Accent6 2 2 2" xfId="1183"/>
    <cellStyle name="20% - Accent6 2 2 2 2" xfId="1184"/>
    <cellStyle name="20% - Accent6 2 2 2 2 2" xfId="1185"/>
    <cellStyle name="20% - Accent6 2 2 2 3" xfId="1186"/>
    <cellStyle name="20% - Accent6 2 2 2 3 2" xfId="1187"/>
    <cellStyle name="20% - Accent6 2 2 2 4" xfId="1188"/>
    <cellStyle name="20% - Accent6 2 2 3" xfId="1189"/>
    <cellStyle name="20% - Accent6 2 2 3 2" xfId="1190"/>
    <cellStyle name="20% - Accent6 2 2 4" xfId="1191"/>
    <cellStyle name="20% - Accent6 2 2 4 2" xfId="1192"/>
    <cellStyle name="20% - Accent6 2 2 5" xfId="1193"/>
    <cellStyle name="20% - Accent6 2 3" xfId="1194"/>
    <cellStyle name="20% - Accent6 2 3 2" xfId="1195"/>
    <cellStyle name="20% - Accent6 2 3 2 2" xfId="1196"/>
    <cellStyle name="20% - Accent6 2 3 3" xfId="1197"/>
    <cellStyle name="20% - Accent6 2 3 3 2" xfId="1198"/>
    <cellStyle name="20% - Accent6 2 3 4" xfId="1199"/>
    <cellStyle name="20% - Accent6 2 4" xfId="1200"/>
    <cellStyle name="20% - Accent6 2 4 2" xfId="1201"/>
    <cellStyle name="20% - Accent6 2 5" xfId="1202"/>
    <cellStyle name="20% - Accent6 2 5 2" xfId="1203"/>
    <cellStyle name="20% - Accent6 2 6" xfId="1204"/>
    <cellStyle name="20% - Accent6 20" xfId="3472"/>
    <cellStyle name="20% - Accent6 21" xfId="3473"/>
    <cellStyle name="20% - Accent6 22" xfId="3474"/>
    <cellStyle name="20% - Accent6 23" xfId="3475"/>
    <cellStyle name="20% - Accent6 24" xfId="3476"/>
    <cellStyle name="20% - Accent6 25" xfId="3477"/>
    <cellStyle name="20% - Accent6 3" xfId="1205"/>
    <cellStyle name="20% - Accent6 3 2" xfId="1206"/>
    <cellStyle name="20% - Accent6 3 2 2" xfId="1207"/>
    <cellStyle name="20% - Accent6 3 2 2 2" xfId="1208"/>
    <cellStyle name="20% - Accent6 3 2 2 2 2" xfId="1209"/>
    <cellStyle name="20% - Accent6 3 2 2 3" xfId="1210"/>
    <cellStyle name="20% - Accent6 3 2 2 3 2" xfId="1211"/>
    <cellStyle name="20% - Accent6 3 2 2 4" xfId="1212"/>
    <cellStyle name="20% - Accent6 3 2 3" xfId="1213"/>
    <cellStyle name="20% - Accent6 3 2 3 2" xfId="1214"/>
    <cellStyle name="20% - Accent6 3 2 4" xfId="1215"/>
    <cellStyle name="20% - Accent6 3 2 4 2" xfId="1216"/>
    <cellStyle name="20% - Accent6 3 2 5" xfId="1217"/>
    <cellStyle name="20% - Accent6 3 3" xfId="1218"/>
    <cellStyle name="20% - Accent6 3 3 2" xfId="1219"/>
    <cellStyle name="20% - Accent6 3 3 2 2" xfId="1220"/>
    <cellStyle name="20% - Accent6 3 3 3" xfId="1221"/>
    <cellStyle name="20% - Accent6 3 3 3 2" xfId="1222"/>
    <cellStyle name="20% - Accent6 3 3 4" xfId="1223"/>
    <cellStyle name="20% - Accent6 3 4" xfId="1224"/>
    <cellStyle name="20% - Accent6 3 4 2" xfId="1225"/>
    <cellStyle name="20% - Accent6 3 5" xfId="1226"/>
    <cellStyle name="20% - Accent6 3 5 2" xfId="1227"/>
    <cellStyle name="20% - Accent6 3 6" xfId="1228"/>
    <cellStyle name="20% - Accent6 4" xfId="1229"/>
    <cellStyle name="20% - Accent6 4 2" xfId="1230"/>
    <cellStyle name="20% - Accent6 4 2 2" xfId="1231"/>
    <cellStyle name="20% - Accent6 4 2 2 2" xfId="1232"/>
    <cellStyle name="20% - Accent6 4 2 2 2 2" xfId="1233"/>
    <cellStyle name="20% - Accent6 4 2 2 3" xfId="1234"/>
    <cellStyle name="20% - Accent6 4 2 2 3 2" xfId="1235"/>
    <cellStyle name="20% - Accent6 4 2 2 4" xfId="1236"/>
    <cellStyle name="20% - Accent6 4 2 3" xfId="1237"/>
    <cellStyle name="20% - Accent6 4 2 3 2" xfId="1238"/>
    <cellStyle name="20% - Accent6 4 2 4" xfId="1239"/>
    <cellStyle name="20% - Accent6 4 2 4 2" xfId="1240"/>
    <cellStyle name="20% - Accent6 4 2 5" xfId="1241"/>
    <cellStyle name="20% - Accent6 4 3" xfId="1242"/>
    <cellStyle name="20% - Accent6 4 3 2" xfId="1243"/>
    <cellStyle name="20% - Accent6 4 3 2 2" xfId="1244"/>
    <cellStyle name="20% - Accent6 4 3 3" xfId="1245"/>
    <cellStyle name="20% - Accent6 4 3 3 2" xfId="1246"/>
    <cellStyle name="20% - Accent6 4 3 4" xfId="1247"/>
    <cellStyle name="20% - Accent6 4 4" xfId="1248"/>
    <cellStyle name="20% - Accent6 4 4 2" xfId="1249"/>
    <cellStyle name="20% - Accent6 4 5" xfId="1250"/>
    <cellStyle name="20% - Accent6 4 5 2" xfId="1251"/>
    <cellStyle name="20% - Accent6 4 6" xfId="1252"/>
    <cellStyle name="20% - Accent6 5" xfId="1253"/>
    <cellStyle name="20% - Accent6 5 2" xfId="1254"/>
    <cellStyle name="20% - Accent6 5 2 2" xfId="1255"/>
    <cellStyle name="20% - Accent6 5 2 2 2" xfId="1256"/>
    <cellStyle name="20% - Accent6 5 2 2 2 2" xfId="1257"/>
    <cellStyle name="20% - Accent6 5 2 2 3" xfId="1258"/>
    <cellStyle name="20% - Accent6 5 2 2 3 2" xfId="1259"/>
    <cellStyle name="20% - Accent6 5 2 2 4" xfId="1260"/>
    <cellStyle name="20% - Accent6 5 2 3" xfId="1261"/>
    <cellStyle name="20% - Accent6 5 2 3 2" xfId="1262"/>
    <cellStyle name="20% - Accent6 5 2 4" xfId="1263"/>
    <cellStyle name="20% - Accent6 5 2 4 2" xfId="1264"/>
    <cellStyle name="20% - Accent6 5 2 5" xfId="1265"/>
    <cellStyle name="20% - Accent6 5 3" xfId="1266"/>
    <cellStyle name="20% - Accent6 5 3 2" xfId="1267"/>
    <cellStyle name="20% - Accent6 5 3 2 2" xfId="1268"/>
    <cellStyle name="20% - Accent6 5 3 3" xfId="1269"/>
    <cellStyle name="20% - Accent6 5 3 3 2" xfId="1270"/>
    <cellStyle name="20% - Accent6 5 3 4" xfId="1271"/>
    <cellStyle name="20% - Accent6 5 4" xfId="1272"/>
    <cellStyle name="20% - Accent6 5 4 2" xfId="1273"/>
    <cellStyle name="20% - Accent6 5 5" xfId="1274"/>
    <cellStyle name="20% - Accent6 5 5 2" xfId="1275"/>
    <cellStyle name="20% - Accent6 5 6" xfId="1276"/>
    <cellStyle name="20% - Accent6 6" xfId="1277"/>
    <cellStyle name="20% - Accent6 6 2" xfId="1278"/>
    <cellStyle name="20% - Accent6 6 2 2" xfId="1279"/>
    <cellStyle name="20% - Accent6 6 2 2 2" xfId="1280"/>
    <cellStyle name="20% - Accent6 6 2 2 2 2" xfId="1281"/>
    <cellStyle name="20% - Accent6 6 2 2 3" xfId="1282"/>
    <cellStyle name="20% - Accent6 6 2 2 3 2" xfId="1283"/>
    <cellStyle name="20% - Accent6 6 2 2 4" xfId="1284"/>
    <cellStyle name="20% - Accent6 6 2 3" xfId="1285"/>
    <cellStyle name="20% - Accent6 6 2 3 2" xfId="1286"/>
    <cellStyle name="20% - Accent6 6 2 4" xfId="1287"/>
    <cellStyle name="20% - Accent6 6 2 4 2" xfId="1288"/>
    <cellStyle name="20% - Accent6 6 2 5" xfId="1289"/>
    <cellStyle name="20% - Accent6 6 3" xfId="1290"/>
    <cellStyle name="20% - Accent6 6 3 2" xfId="1291"/>
    <cellStyle name="20% - Accent6 6 3 2 2" xfId="1292"/>
    <cellStyle name="20% - Accent6 6 3 3" xfId="1293"/>
    <cellStyle name="20% - Accent6 6 3 3 2" xfId="1294"/>
    <cellStyle name="20% - Accent6 6 3 4" xfId="1295"/>
    <cellStyle name="20% - Accent6 6 4" xfId="1296"/>
    <cellStyle name="20% - Accent6 6 4 2" xfId="1297"/>
    <cellStyle name="20% - Accent6 6 5" xfId="1298"/>
    <cellStyle name="20% - Accent6 6 5 2" xfId="1299"/>
    <cellStyle name="20% - Accent6 6 6" xfId="1300"/>
    <cellStyle name="20% - Accent6 7" xfId="1301"/>
    <cellStyle name="20% - Accent6 7 2" xfId="1302"/>
    <cellStyle name="20% - Accent6 7 2 2" xfId="1303"/>
    <cellStyle name="20% - Accent6 7 2 2 2" xfId="1304"/>
    <cellStyle name="20% - Accent6 7 2 2 2 2" xfId="1305"/>
    <cellStyle name="20% - Accent6 7 2 2 3" xfId="1306"/>
    <cellStyle name="20% - Accent6 7 2 2 3 2" xfId="1307"/>
    <cellStyle name="20% - Accent6 7 2 2 4" xfId="1308"/>
    <cellStyle name="20% - Accent6 7 2 3" xfId="1309"/>
    <cellStyle name="20% - Accent6 7 2 3 2" xfId="1310"/>
    <cellStyle name="20% - Accent6 7 2 4" xfId="1311"/>
    <cellStyle name="20% - Accent6 7 2 4 2" xfId="1312"/>
    <cellStyle name="20% - Accent6 7 2 5" xfId="1313"/>
    <cellStyle name="20% - Accent6 7 3" xfId="1314"/>
    <cellStyle name="20% - Accent6 7 3 2" xfId="1315"/>
    <cellStyle name="20% - Accent6 7 3 2 2" xfId="1316"/>
    <cellStyle name="20% - Accent6 7 3 3" xfId="1317"/>
    <cellStyle name="20% - Accent6 7 3 3 2" xfId="1318"/>
    <cellStyle name="20% - Accent6 7 3 4" xfId="1319"/>
    <cellStyle name="20% - Accent6 7 4" xfId="1320"/>
    <cellStyle name="20% - Accent6 7 4 2" xfId="1321"/>
    <cellStyle name="20% - Accent6 7 5" xfId="1322"/>
    <cellStyle name="20% - Accent6 7 5 2" xfId="1323"/>
    <cellStyle name="20% - Accent6 7 6" xfId="1324"/>
    <cellStyle name="20% - Accent6 8" xfId="1325"/>
    <cellStyle name="20% - Accent6 8 2" xfId="1326"/>
    <cellStyle name="20% - Accent6 8 2 2" xfId="1327"/>
    <cellStyle name="20% - Accent6 8 2 2 2" xfId="1328"/>
    <cellStyle name="20% - Accent6 8 2 3" xfId="1329"/>
    <cellStyle name="20% - Accent6 8 2 3 2" xfId="1330"/>
    <cellStyle name="20% - Accent6 8 2 4" xfId="1331"/>
    <cellStyle name="20% - Accent6 8 3" xfId="1332"/>
    <cellStyle name="20% - Accent6 8 3 2" xfId="1333"/>
    <cellStyle name="20% - Accent6 8 4" xfId="1334"/>
    <cellStyle name="20% - Accent6 8 4 2" xfId="1335"/>
    <cellStyle name="20% - Accent6 8 5" xfId="1336"/>
    <cellStyle name="20% - Accent6 9" xfId="1337"/>
    <cellStyle name="20% - Accent6 9 2" xfId="1338"/>
    <cellStyle name="20% - Accent6 9 2 2" xfId="1339"/>
    <cellStyle name="20% - Accent6 9 2 2 2" xfId="1340"/>
    <cellStyle name="20% - Accent6 9 2 3" xfId="1341"/>
    <cellStyle name="20% - Accent6 9 2 3 2" xfId="1342"/>
    <cellStyle name="20% - Accent6 9 2 4" xfId="1343"/>
    <cellStyle name="20% - Accent6 9 3" xfId="1344"/>
    <cellStyle name="20% - Accent6 9 3 2" xfId="1345"/>
    <cellStyle name="20% - Accent6 9 4" xfId="1346"/>
    <cellStyle name="20% - Accent6 9 4 2" xfId="1347"/>
    <cellStyle name="20% - Accent6 9 5" xfId="1348"/>
    <cellStyle name="40% - Accent1 10" xfId="1349"/>
    <cellStyle name="40% - Accent1 10 2" xfId="1350"/>
    <cellStyle name="40% - Accent1 10 2 2" xfId="1351"/>
    <cellStyle name="40% - Accent1 10 2 2 2" xfId="1352"/>
    <cellStyle name="40% - Accent1 10 2 3" xfId="1353"/>
    <cellStyle name="40% - Accent1 10 2 3 2" xfId="1354"/>
    <cellStyle name="40% - Accent1 10 2 4" xfId="1355"/>
    <cellStyle name="40% - Accent1 10 3" xfId="1356"/>
    <cellStyle name="40% - Accent1 10 3 2" xfId="1357"/>
    <cellStyle name="40% - Accent1 10 4" xfId="1358"/>
    <cellStyle name="40% - Accent1 10 4 2" xfId="1359"/>
    <cellStyle name="40% - Accent1 10 5" xfId="1360"/>
    <cellStyle name="40% - Accent1 11" xfId="1361"/>
    <cellStyle name="40% - Accent1 11 2" xfId="1362"/>
    <cellStyle name="40% - Accent1 11 2 2" xfId="1363"/>
    <cellStyle name="40% - Accent1 11 2 2 2" xfId="1364"/>
    <cellStyle name="40% - Accent1 11 2 3" xfId="1365"/>
    <cellStyle name="40% - Accent1 11 2 3 2" xfId="1366"/>
    <cellStyle name="40% - Accent1 11 2 4" xfId="1367"/>
    <cellStyle name="40% - Accent1 11 3" xfId="1368"/>
    <cellStyle name="40% - Accent1 11 3 2" xfId="1369"/>
    <cellStyle name="40% - Accent1 11 4" xfId="1370"/>
    <cellStyle name="40% - Accent1 11 4 2" xfId="1371"/>
    <cellStyle name="40% - Accent1 11 5" xfId="1372"/>
    <cellStyle name="40% - Accent1 12" xfId="1373"/>
    <cellStyle name="40% - Accent1 12 2" xfId="1374"/>
    <cellStyle name="40% - Accent1 12 2 2" xfId="1375"/>
    <cellStyle name="40% - Accent1 12 3" xfId="1376"/>
    <cellStyle name="40% - Accent1 12 3 2" xfId="1377"/>
    <cellStyle name="40% - Accent1 12 4" xfId="1378"/>
    <cellStyle name="40% - Accent1 13" xfId="1379"/>
    <cellStyle name="40% - Accent1 13 2" xfId="1380"/>
    <cellStyle name="40% - Accent1 13 2 2" xfId="1381"/>
    <cellStyle name="40% - Accent1 13 3" xfId="1382"/>
    <cellStyle name="40% - Accent1 13 3 2" xfId="1383"/>
    <cellStyle name="40% - Accent1 13 4" xfId="1384"/>
    <cellStyle name="40% - Accent1 14" xfId="1385"/>
    <cellStyle name="40% - Accent1 14 2" xfId="1386"/>
    <cellStyle name="40% - Accent1 14 2 2" xfId="1387"/>
    <cellStyle name="40% - Accent1 14 3" xfId="1388"/>
    <cellStyle name="40% - Accent1 14 3 2" xfId="1389"/>
    <cellStyle name="40% - Accent1 14 4" xfId="1390"/>
    <cellStyle name="40% - Accent1 15" xfId="1391"/>
    <cellStyle name="40% - Accent1 15 2" xfId="1392"/>
    <cellStyle name="40% - Accent1 15 2 2" xfId="1393"/>
    <cellStyle name="40% - Accent1 15 3" xfId="1394"/>
    <cellStyle name="40% - Accent1 15 3 2" xfId="1395"/>
    <cellStyle name="40% - Accent1 15 4" xfId="1396"/>
    <cellStyle name="40% - Accent1 16" xfId="1397"/>
    <cellStyle name="40% - Accent1 16 2" xfId="1398"/>
    <cellStyle name="40% - Accent1 17" xfId="1399"/>
    <cellStyle name="40% - Accent1 17 2" xfId="1400"/>
    <cellStyle name="40% - Accent1 17 2 2" xfId="3478"/>
    <cellStyle name="40% - Accent1 17 3" xfId="1401"/>
    <cellStyle name="40% - Accent1 18" xfId="1402"/>
    <cellStyle name="40% - Accent1 18 2" xfId="1403"/>
    <cellStyle name="40% - Accent1 18 2 2" xfId="3479"/>
    <cellStyle name="40% - Accent1 18 3" xfId="1404"/>
    <cellStyle name="40% - Accent1 19" xfId="3480"/>
    <cellStyle name="40% - Accent1 2" xfId="1405"/>
    <cellStyle name="40% - Accent1 2 2" xfId="1406"/>
    <cellStyle name="40% - Accent1 2 2 2" xfId="1407"/>
    <cellStyle name="40% - Accent1 2 2 2 2" xfId="1408"/>
    <cellStyle name="40% - Accent1 2 2 2 2 2" xfId="1409"/>
    <cellStyle name="40% - Accent1 2 2 2 3" xfId="1410"/>
    <cellStyle name="40% - Accent1 2 2 2 3 2" xfId="1411"/>
    <cellStyle name="40% - Accent1 2 2 2 4" xfId="1412"/>
    <cellStyle name="40% - Accent1 2 2 3" xfId="1413"/>
    <cellStyle name="40% - Accent1 2 2 3 2" xfId="1414"/>
    <cellStyle name="40% - Accent1 2 2 4" xfId="1415"/>
    <cellStyle name="40% - Accent1 2 2 4 2" xfId="1416"/>
    <cellStyle name="40% - Accent1 2 2 5" xfId="1417"/>
    <cellStyle name="40% - Accent1 2 3" xfId="1418"/>
    <cellStyle name="40% - Accent1 2 3 2" xfId="1419"/>
    <cellStyle name="40% - Accent1 2 3 2 2" xfId="1420"/>
    <cellStyle name="40% - Accent1 2 3 3" xfId="1421"/>
    <cellStyle name="40% - Accent1 2 3 3 2" xfId="1422"/>
    <cellStyle name="40% - Accent1 2 3 4" xfId="1423"/>
    <cellStyle name="40% - Accent1 2 4" xfId="1424"/>
    <cellStyle name="40% - Accent1 2 4 2" xfId="1425"/>
    <cellStyle name="40% - Accent1 2 5" xfId="1426"/>
    <cellStyle name="40% - Accent1 2 5 2" xfId="1427"/>
    <cellStyle name="40% - Accent1 2 6" xfId="1428"/>
    <cellStyle name="40% - Accent1 20" xfId="3481"/>
    <cellStyle name="40% - Accent1 21" xfId="3482"/>
    <cellStyle name="40% - Accent1 22" xfId="3483"/>
    <cellStyle name="40% - Accent1 23" xfId="3484"/>
    <cellStyle name="40% - Accent1 24" xfId="3485"/>
    <cellStyle name="40% - Accent1 25" xfId="3486"/>
    <cellStyle name="40% - Accent1 3" xfId="1429"/>
    <cellStyle name="40% - Accent1 3 2" xfId="1430"/>
    <cellStyle name="40% - Accent1 3 2 2" xfId="1431"/>
    <cellStyle name="40% - Accent1 3 2 2 2" xfId="1432"/>
    <cellStyle name="40% - Accent1 3 2 2 2 2" xfId="1433"/>
    <cellStyle name="40% - Accent1 3 2 2 3" xfId="1434"/>
    <cellStyle name="40% - Accent1 3 2 2 3 2" xfId="1435"/>
    <cellStyle name="40% - Accent1 3 2 2 4" xfId="1436"/>
    <cellStyle name="40% - Accent1 3 2 3" xfId="1437"/>
    <cellStyle name="40% - Accent1 3 2 3 2" xfId="1438"/>
    <cellStyle name="40% - Accent1 3 2 4" xfId="1439"/>
    <cellStyle name="40% - Accent1 3 2 4 2" xfId="1440"/>
    <cellStyle name="40% - Accent1 3 2 5" xfId="1441"/>
    <cellStyle name="40% - Accent1 3 3" xfId="1442"/>
    <cellStyle name="40% - Accent1 3 3 2" xfId="1443"/>
    <cellStyle name="40% - Accent1 3 3 2 2" xfId="1444"/>
    <cellStyle name="40% - Accent1 3 3 3" xfId="1445"/>
    <cellStyle name="40% - Accent1 3 3 3 2" xfId="1446"/>
    <cellStyle name="40% - Accent1 3 3 4" xfId="1447"/>
    <cellStyle name="40% - Accent1 3 4" xfId="1448"/>
    <cellStyle name="40% - Accent1 3 4 2" xfId="1449"/>
    <cellStyle name="40% - Accent1 3 5" xfId="1450"/>
    <cellStyle name="40% - Accent1 3 5 2" xfId="1451"/>
    <cellStyle name="40% - Accent1 3 6" xfId="1452"/>
    <cellStyle name="40% - Accent1 4" xfId="1453"/>
    <cellStyle name="40% - Accent1 4 2" xfId="1454"/>
    <cellStyle name="40% - Accent1 4 2 2" xfId="1455"/>
    <cellStyle name="40% - Accent1 4 2 2 2" xfId="1456"/>
    <cellStyle name="40% - Accent1 4 2 2 2 2" xfId="1457"/>
    <cellStyle name="40% - Accent1 4 2 2 3" xfId="1458"/>
    <cellStyle name="40% - Accent1 4 2 2 3 2" xfId="1459"/>
    <cellStyle name="40% - Accent1 4 2 2 4" xfId="1460"/>
    <cellStyle name="40% - Accent1 4 2 3" xfId="1461"/>
    <cellStyle name="40% - Accent1 4 2 3 2" xfId="1462"/>
    <cellStyle name="40% - Accent1 4 2 4" xfId="1463"/>
    <cellStyle name="40% - Accent1 4 2 4 2" xfId="1464"/>
    <cellStyle name="40% - Accent1 4 2 5" xfId="1465"/>
    <cellStyle name="40% - Accent1 4 3" xfId="1466"/>
    <cellStyle name="40% - Accent1 4 3 2" xfId="1467"/>
    <cellStyle name="40% - Accent1 4 3 2 2" xfId="1468"/>
    <cellStyle name="40% - Accent1 4 3 3" xfId="1469"/>
    <cellStyle name="40% - Accent1 4 3 3 2" xfId="1470"/>
    <cellStyle name="40% - Accent1 4 3 4" xfId="1471"/>
    <cellStyle name="40% - Accent1 4 4" xfId="1472"/>
    <cellStyle name="40% - Accent1 4 4 2" xfId="1473"/>
    <cellStyle name="40% - Accent1 4 5" xfId="1474"/>
    <cellStyle name="40% - Accent1 4 5 2" xfId="1475"/>
    <cellStyle name="40% - Accent1 4 6" xfId="1476"/>
    <cellStyle name="40% - Accent1 5" xfId="1477"/>
    <cellStyle name="40% - Accent1 5 2" xfId="1478"/>
    <cellStyle name="40% - Accent1 5 2 2" xfId="1479"/>
    <cellStyle name="40% - Accent1 5 2 2 2" xfId="1480"/>
    <cellStyle name="40% - Accent1 5 2 2 2 2" xfId="1481"/>
    <cellStyle name="40% - Accent1 5 2 2 3" xfId="1482"/>
    <cellStyle name="40% - Accent1 5 2 2 3 2" xfId="1483"/>
    <cellStyle name="40% - Accent1 5 2 2 4" xfId="1484"/>
    <cellStyle name="40% - Accent1 5 2 3" xfId="1485"/>
    <cellStyle name="40% - Accent1 5 2 3 2" xfId="1486"/>
    <cellStyle name="40% - Accent1 5 2 4" xfId="1487"/>
    <cellStyle name="40% - Accent1 5 2 4 2" xfId="1488"/>
    <cellStyle name="40% - Accent1 5 2 5" xfId="1489"/>
    <cellStyle name="40% - Accent1 5 3" xfId="1490"/>
    <cellStyle name="40% - Accent1 5 3 2" xfId="1491"/>
    <cellStyle name="40% - Accent1 5 3 2 2" xfId="1492"/>
    <cellStyle name="40% - Accent1 5 3 3" xfId="1493"/>
    <cellStyle name="40% - Accent1 5 3 3 2" xfId="1494"/>
    <cellStyle name="40% - Accent1 5 3 4" xfId="1495"/>
    <cellStyle name="40% - Accent1 5 4" xfId="1496"/>
    <cellStyle name="40% - Accent1 5 4 2" xfId="1497"/>
    <cellStyle name="40% - Accent1 5 5" xfId="1498"/>
    <cellStyle name="40% - Accent1 5 5 2" xfId="1499"/>
    <cellStyle name="40% - Accent1 5 6" xfId="1500"/>
    <cellStyle name="40% - Accent1 6" xfId="1501"/>
    <cellStyle name="40% - Accent1 6 2" xfId="1502"/>
    <cellStyle name="40% - Accent1 6 2 2" xfId="1503"/>
    <cellStyle name="40% - Accent1 6 2 2 2" xfId="1504"/>
    <cellStyle name="40% - Accent1 6 2 2 2 2" xfId="1505"/>
    <cellStyle name="40% - Accent1 6 2 2 3" xfId="1506"/>
    <cellStyle name="40% - Accent1 6 2 2 3 2" xfId="1507"/>
    <cellStyle name="40% - Accent1 6 2 2 4" xfId="1508"/>
    <cellStyle name="40% - Accent1 6 2 3" xfId="1509"/>
    <cellStyle name="40% - Accent1 6 2 3 2" xfId="1510"/>
    <cellStyle name="40% - Accent1 6 2 4" xfId="1511"/>
    <cellStyle name="40% - Accent1 6 2 4 2" xfId="1512"/>
    <cellStyle name="40% - Accent1 6 2 5" xfId="1513"/>
    <cellStyle name="40% - Accent1 6 3" xfId="1514"/>
    <cellStyle name="40% - Accent1 6 3 2" xfId="1515"/>
    <cellStyle name="40% - Accent1 6 3 2 2" xfId="1516"/>
    <cellStyle name="40% - Accent1 6 3 3" xfId="1517"/>
    <cellStyle name="40% - Accent1 6 3 3 2" xfId="1518"/>
    <cellStyle name="40% - Accent1 6 3 4" xfId="1519"/>
    <cellStyle name="40% - Accent1 6 4" xfId="1520"/>
    <cellStyle name="40% - Accent1 6 4 2" xfId="1521"/>
    <cellStyle name="40% - Accent1 6 5" xfId="1522"/>
    <cellStyle name="40% - Accent1 6 5 2" xfId="1523"/>
    <cellStyle name="40% - Accent1 6 6" xfId="1524"/>
    <cellStyle name="40% - Accent1 7" xfId="1525"/>
    <cellStyle name="40% - Accent1 7 2" xfId="1526"/>
    <cellStyle name="40% - Accent1 7 2 2" xfId="1527"/>
    <cellStyle name="40% - Accent1 7 2 2 2" xfId="1528"/>
    <cellStyle name="40% - Accent1 7 2 2 2 2" xfId="1529"/>
    <cellStyle name="40% - Accent1 7 2 2 3" xfId="1530"/>
    <cellStyle name="40% - Accent1 7 2 2 3 2" xfId="1531"/>
    <cellStyle name="40% - Accent1 7 2 2 4" xfId="1532"/>
    <cellStyle name="40% - Accent1 7 2 3" xfId="1533"/>
    <cellStyle name="40% - Accent1 7 2 3 2" xfId="1534"/>
    <cellStyle name="40% - Accent1 7 2 4" xfId="1535"/>
    <cellStyle name="40% - Accent1 7 2 4 2" xfId="1536"/>
    <cellStyle name="40% - Accent1 7 2 5" xfId="1537"/>
    <cellStyle name="40% - Accent1 7 3" xfId="1538"/>
    <cellStyle name="40% - Accent1 7 3 2" xfId="1539"/>
    <cellStyle name="40% - Accent1 7 3 2 2" xfId="1540"/>
    <cellStyle name="40% - Accent1 7 3 3" xfId="1541"/>
    <cellStyle name="40% - Accent1 7 3 3 2" xfId="1542"/>
    <cellStyle name="40% - Accent1 7 3 4" xfId="1543"/>
    <cellStyle name="40% - Accent1 7 4" xfId="1544"/>
    <cellStyle name="40% - Accent1 7 4 2" xfId="1545"/>
    <cellStyle name="40% - Accent1 7 5" xfId="1546"/>
    <cellStyle name="40% - Accent1 7 5 2" xfId="1547"/>
    <cellStyle name="40% - Accent1 7 6" xfId="1548"/>
    <cellStyle name="40% - Accent1 8" xfId="1549"/>
    <cellStyle name="40% - Accent1 8 2" xfId="1550"/>
    <cellStyle name="40% - Accent1 8 2 2" xfId="1551"/>
    <cellStyle name="40% - Accent1 8 2 2 2" xfId="1552"/>
    <cellStyle name="40% - Accent1 8 2 3" xfId="1553"/>
    <cellStyle name="40% - Accent1 8 2 3 2" xfId="1554"/>
    <cellStyle name="40% - Accent1 8 2 4" xfId="1555"/>
    <cellStyle name="40% - Accent1 8 3" xfId="1556"/>
    <cellStyle name="40% - Accent1 8 3 2" xfId="1557"/>
    <cellStyle name="40% - Accent1 8 4" xfId="1558"/>
    <cellStyle name="40% - Accent1 8 4 2" xfId="1559"/>
    <cellStyle name="40% - Accent1 8 5" xfId="1560"/>
    <cellStyle name="40% - Accent1 9" xfId="1561"/>
    <cellStyle name="40% - Accent1 9 2" xfId="1562"/>
    <cellStyle name="40% - Accent1 9 2 2" xfId="1563"/>
    <cellStyle name="40% - Accent1 9 2 2 2" xfId="1564"/>
    <cellStyle name="40% - Accent1 9 2 3" xfId="1565"/>
    <cellStyle name="40% - Accent1 9 2 3 2" xfId="1566"/>
    <cellStyle name="40% - Accent1 9 2 4" xfId="1567"/>
    <cellStyle name="40% - Accent1 9 3" xfId="1568"/>
    <cellStyle name="40% - Accent1 9 3 2" xfId="1569"/>
    <cellStyle name="40% - Accent1 9 4" xfId="1570"/>
    <cellStyle name="40% - Accent1 9 4 2" xfId="1571"/>
    <cellStyle name="40% - Accent1 9 5" xfId="1572"/>
    <cellStyle name="40% - Accent2 10" xfId="1573"/>
    <cellStyle name="40% - Accent2 10 2" xfId="1574"/>
    <cellStyle name="40% - Accent2 10 2 2" xfId="1575"/>
    <cellStyle name="40% - Accent2 10 2 2 2" xfId="1576"/>
    <cellStyle name="40% - Accent2 10 2 3" xfId="1577"/>
    <cellStyle name="40% - Accent2 10 2 3 2" xfId="1578"/>
    <cellStyle name="40% - Accent2 10 2 4" xfId="1579"/>
    <cellStyle name="40% - Accent2 10 3" xfId="1580"/>
    <cellStyle name="40% - Accent2 10 3 2" xfId="1581"/>
    <cellStyle name="40% - Accent2 10 4" xfId="1582"/>
    <cellStyle name="40% - Accent2 10 4 2" xfId="1583"/>
    <cellStyle name="40% - Accent2 10 5" xfId="1584"/>
    <cellStyle name="40% - Accent2 11" xfId="1585"/>
    <cellStyle name="40% - Accent2 11 2" xfId="1586"/>
    <cellStyle name="40% - Accent2 11 2 2" xfId="1587"/>
    <cellStyle name="40% - Accent2 11 2 2 2" xfId="1588"/>
    <cellStyle name="40% - Accent2 11 2 3" xfId="1589"/>
    <cellStyle name="40% - Accent2 11 2 3 2" xfId="1590"/>
    <cellStyle name="40% - Accent2 11 2 4" xfId="1591"/>
    <cellStyle name="40% - Accent2 11 3" xfId="1592"/>
    <cellStyle name="40% - Accent2 11 3 2" xfId="1593"/>
    <cellStyle name="40% - Accent2 11 4" xfId="1594"/>
    <cellStyle name="40% - Accent2 11 4 2" xfId="1595"/>
    <cellStyle name="40% - Accent2 11 5" xfId="1596"/>
    <cellStyle name="40% - Accent2 12" xfId="1597"/>
    <cellStyle name="40% - Accent2 12 2" xfId="1598"/>
    <cellStyle name="40% - Accent2 12 2 2" xfId="1599"/>
    <cellStyle name="40% - Accent2 12 3" xfId="1600"/>
    <cellStyle name="40% - Accent2 12 3 2" xfId="1601"/>
    <cellStyle name="40% - Accent2 12 4" xfId="1602"/>
    <cellStyle name="40% - Accent2 13" xfId="1603"/>
    <cellStyle name="40% - Accent2 13 2" xfId="1604"/>
    <cellStyle name="40% - Accent2 13 2 2" xfId="1605"/>
    <cellStyle name="40% - Accent2 13 3" xfId="1606"/>
    <cellStyle name="40% - Accent2 13 3 2" xfId="1607"/>
    <cellStyle name="40% - Accent2 13 4" xfId="1608"/>
    <cellStyle name="40% - Accent2 14" xfId="1609"/>
    <cellStyle name="40% - Accent2 14 2" xfId="1610"/>
    <cellStyle name="40% - Accent2 14 2 2" xfId="1611"/>
    <cellStyle name="40% - Accent2 14 3" xfId="1612"/>
    <cellStyle name="40% - Accent2 14 3 2" xfId="1613"/>
    <cellStyle name="40% - Accent2 14 4" xfId="1614"/>
    <cellStyle name="40% - Accent2 15" xfId="1615"/>
    <cellStyle name="40% - Accent2 15 2" xfId="1616"/>
    <cellStyle name="40% - Accent2 15 2 2" xfId="1617"/>
    <cellStyle name="40% - Accent2 15 3" xfId="1618"/>
    <cellStyle name="40% - Accent2 15 3 2" xfId="1619"/>
    <cellStyle name="40% - Accent2 15 4" xfId="1620"/>
    <cellStyle name="40% - Accent2 16" xfId="1621"/>
    <cellStyle name="40% - Accent2 16 2" xfId="1622"/>
    <cellStyle name="40% - Accent2 17" xfId="1623"/>
    <cellStyle name="40% - Accent2 17 2" xfId="1624"/>
    <cellStyle name="40% - Accent2 17 2 2" xfId="3487"/>
    <cellStyle name="40% - Accent2 17 3" xfId="1625"/>
    <cellStyle name="40% - Accent2 18" xfId="1626"/>
    <cellStyle name="40% - Accent2 18 2" xfId="1627"/>
    <cellStyle name="40% - Accent2 18 2 2" xfId="3488"/>
    <cellStyle name="40% - Accent2 18 3" xfId="1628"/>
    <cellStyle name="40% - Accent2 19" xfId="3489"/>
    <cellStyle name="40% - Accent2 2" xfId="1629"/>
    <cellStyle name="40% - Accent2 2 2" xfId="1630"/>
    <cellStyle name="40% - Accent2 2 2 2" xfId="1631"/>
    <cellStyle name="40% - Accent2 2 2 2 2" xfId="1632"/>
    <cellStyle name="40% - Accent2 2 2 2 2 2" xfId="1633"/>
    <cellStyle name="40% - Accent2 2 2 2 3" xfId="1634"/>
    <cellStyle name="40% - Accent2 2 2 2 3 2" xfId="1635"/>
    <cellStyle name="40% - Accent2 2 2 2 4" xfId="1636"/>
    <cellStyle name="40% - Accent2 2 2 3" xfId="1637"/>
    <cellStyle name="40% - Accent2 2 2 3 2" xfId="1638"/>
    <cellStyle name="40% - Accent2 2 2 4" xfId="1639"/>
    <cellStyle name="40% - Accent2 2 2 4 2" xfId="1640"/>
    <cellStyle name="40% - Accent2 2 2 5" xfId="1641"/>
    <cellStyle name="40% - Accent2 2 3" xfId="1642"/>
    <cellStyle name="40% - Accent2 2 3 2" xfId="1643"/>
    <cellStyle name="40% - Accent2 2 3 2 2" xfId="1644"/>
    <cellStyle name="40% - Accent2 2 3 3" xfId="1645"/>
    <cellStyle name="40% - Accent2 2 3 3 2" xfId="1646"/>
    <cellStyle name="40% - Accent2 2 3 4" xfId="1647"/>
    <cellStyle name="40% - Accent2 2 4" xfId="1648"/>
    <cellStyle name="40% - Accent2 2 4 2" xfId="1649"/>
    <cellStyle name="40% - Accent2 2 5" xfId="1650"/>
    <cellStyle name="40% - Accent2 2 5 2" xfId="1651"/>
    <cellStyle name="40% - Accent2 2 6" xfId="1652"/>
    <cellStyle name="40% - Accent2 20" xfId="3490"/>
    <cellStyle name="40% - Accent2 21" xfId="3491"/>
    <cellStyle name="40% - Accent2 22" xfId="3492"/>
    <cellStyle name="40% - Accent2 23" xfId="3493"/>
    <cellStyle name="40% - Accent2 24" xfId="3494"/>
    <cellStyle name="40% - Accent2 25" xfId="3495"/>
    <cellStyle name="40% - Accent2 3" xfId="1653"/>
    <cellStyle name="40% - Accent2 3 2" xfId="1654"/>
    <cellStyle name="40% - Accent2 3 2 2" xfId="1655"/>
    <cellStyle name="40% - Accent2 3 2 2 2" xfId="1656"/>
    <cellStyle name="40% - Accent2 3 2 2 2 2" xfId="1657"/>
    <cellStyle name="40% - Accent2 3 2 2 3" xfId="1658"/>
    <cellStyle name="40% - Accent2 3 2 2 3 2" xfId="1659"/>
    <cellStyle name="40% - Accent2 3 2 2 4" xfId="1660"/>
    <cellStyle name="40% - Accent2 3 2 3" xfId="1661"/>
    <cellStyle name="40% - Accent2 3 2 3 2" xfId="1662"/>
    <cellStyle name="40% - Accent2 3 2 4" xfId="1663"/>
    <cellStyle name="40% - Accent2 3 2 4 2" xfId="1664"/>
    <cellStyle name="40% - Accent2 3 2 5" xfId="1665"/>
    <cellStyle name="40% - Accent2 3 3" xfId="1666"/>
    <cellStyle name="40% - Accent2 3 3 2" xfId="1667"/>
    <cellStyle name="40% - Accent2 3 3 2 2" xfId="1668"/>
    <cellStyle name="40% - Accent2 3 3 3" xfId="1669"/>
    <cellStyle name="40% - Accent2 3 3 3 2" xfId="1670"/>
    <cellStyle name="40% - Accent2 3 3 4" xfId="1671"/>
    <cellStyle name="40% - Accent2 3 4" xfId="1672"/>
    <cellStyle name="40% - Accent2 3 4 2" xfId="1673"/>
    <cellStyle name="40% - Accent2 3 5" xfId="1674"/>
    <cellStyle name="40% - Accent2 3 5 2" xfId="1675"/>
    <cellStyle name="40% - Accent2 3 6" xfId="1676"/>
    <cellStyle name="40% - Accent2 4" xfId="1677"/>
    <cellStyle name="40% - Accent2 4 2" xfId="1678"/>
    <cellStyle name="40% - Accent2 4 2 2" xfId="1679"/>
    <cellStyle name="40% - Accent2 4 2 2 2" xfId="1680"/>
    <cellStyle name="40% - Accent2 4 2 2 2 2" xfId="1681"/>
    <cellStyle name="40% - Accent2 4 2 2 3" xfId="1682"/>
    <cellStyle name="40% - Accent2 4 2 2 3 2" xfId="1683"/>
    <cellStyle name="40% - Accent2 4 2 2 4" xfId="1684"/>
    <cellStyle name="40% - Accent2 4 2 3" xfId="1685"/>
    <cellStyle name="40% - Accent2 4 2 3 2" xfId="1686"/>
    <cellStyle name="40% - Accent2 4 2 4" xfId="1687"/>
    <cellStyle name="40% - Accent2 4 2 4 2" xfId="1688"/>
    <cellStyle name="40% - Accent2 4 2 5" xfId="1689"/>
    <cellStyle name="40% - Accent2 4 3" xfId="1690"/>
    <cellStyle name="40% - Accent2 4 3 2" xfId="1691"/>
    <cellStyle name="40% - Accent2 4 3 2 2" xfId="1692"/>
    <cellStyle name="40% - Accent2 4 3 3" xfId="1693"/>
    <cellStyle name="40% - Accent2 4 3 3 2" xfId="1694"/>
    <cellStyle name="40% - Accent2 4 3 4" xfId="1695"/>
    <cellStyle name="40% - Accent2 4 4" xfId="1696"/>
    <cellStyle name="40% - Accent2 4 4 2" xfId="1697"/>
    <cellStyle name="40% - Accent2 4 5" xfId="1698"/>
    <cellStyle name="40% - Accent2 4 5 2" xfId="1699"/>
    <cellStyle name="40% - Accent2 4 6" xfId="1700"/>
    <cellStyle name="40% - Accent2 5" xfId="1701"/>
    <cellStyle name="40% - Accent2 5 2" xfId="1702"/>
    <cellStyle name="40% - Accent2 5 2 2" xfId="1703"/>
    <cellStyle name="40% - Accent2 5 2 2 2" xfId="1704"/>
    <cellStyle name="40% - Accent2 5 2 2 2 2" xfId="1705"/>
    <cellStyle name="40% - Accent2 5 2 2 3" xfId="1706"/>
    <cellStyle name="40% - Accent2 5 2 2 3 2" xfId="1707"/>
    <cellStyle name="40% - Accent2 5 2 2 4" xfId="1708"/>
    <cellStyle name="40% - Accent2 5 2 3" xfId="1709"/>
    <cellStyle name="40% - Accent2 5 2 3 2" xfId="1710"/>
    <cellStyle name="40% - Accent2 5 2 4" xfId="1711"/>
    <cellStyle name="40% - Accent2 5 2 4 2" xfId="1712"/>
    <cellStyle name="40% - Accent2 5 2 5" xfId="1713"/>
    <cellStyle name="40% - Accent2 5 3" xfId="1714"/>
    <cellStyle name="40% - Accent2 5 3 2" xfId="1715"/>
    <cellStyle name="40% - Accent2 5 3 2 2" xfId="1716"/>
    <cellStyle name="40% - Accent2 5 3 3" xfId="1717"/>
    <cellStyle name="40% - Accent2 5 3 3 2" xfId="1718"/>
    <cellStyle name="40% - Accent2 5 3 4" xfId="1719"/>
    <cellStyle name="40% - Accent2 5 4" xfId="1720"/>
    <cellStyle name="40% - Accent2 5 4 2" xfId="1721"/>
    <cellStyle name="40% - Accent2 5 5" xfId="1722"/>
    <cellStyle name="40% - Accent2 5 5 2" xfId="1723"/>
    <cellStyle name="40% - Accent2 5 6" xfId="1724"/>
    <cellStyle name="40% - Accent2 6" xfId="1725"/>
    <cellStyle name="40% - Accent2 6 2" xfId="1726"/>
    <cellStyle name="40% - Accent2 6 2 2" xfId="1727"/>
    <cellStyle name="40% - Accent2 6 2 2 2" xfId="1728"/>
    <cellStyle name="40% - Accent2 6 2 2 2 2" xfId="1729"/>
    <cellStyle name="40% - Accent2 6 2 2 3" xfId="1730"/>
    <cellStyle name="40% - Accent2 6 2 2 3 2" xfId="1731"/>
    <cellStyle name="40% - Accent2 6 2 2 4" xfId="1732"/>
    <cellStyle name="40% - Accent2 6 2 3" xfId="1733"/>
    <cellStyle name="40% - Accent2 6 2 3 2" xfId="1734"/>
    <cellStyle name="40% - Accent2 6 2 4" xfId="1735"/>
    <cellStyle name="40% - Accent2 6 2 4 2" xfId="1736"/>
    <cellStyle name="40% - Accent2 6 2 5" xfId="1737"/>
    <cellStyle name="40% - Accent2 6 3" xfId="1738"/>
    <cellStyle name="40% - Accent2 6 3 2" xfId="1739"/>
    <cellStyle name="40% - Accent2 6 3 2 2" xfId="1740"/>
    <cellStyle name="40% - Accent2 6 3 3" xfId="1741"/>
    <cellStyle name="40% - Accent2 6 3 3 2" xfId="1742"/>
    <cellStyle name="40% - Accent2 6 3 4" xfId="1743"/>
    <cellStyle name="40% - Accent2 6 4" xfId="1744"/>
    <cellStyle name="40% - Accent2 6 4 2" xfId="1745"/>
    <cellStyle name="40% - Accent2 6 5" xfId="1746"/>
    <cellStyle name="40% - Accent2 6 5 2" xfId="1747"/>
    <cellStyle name="40% - Accent2 6 6" xfId="1748"/>
    <cellStyle name="40% - Accent2 7" xfId="1749"/>
    <cellStyle name="40% - Accent2 7 2" xfId="1750"/>
    <cellStyle name="40% - Accent2 7 2 2" xfId="1751"/>
    <cellStyle name="40% - Accent2 7 2 2 2" xfId="1752"/>
    <cellStyle name="40% - Accent2 7 2 2 2 2" xfId="1753"/>
    <cellStyle name="40% - Accent2 7 2 2 3" xfId="1754"/>
    <cellStyle name="40% - Accent2 7 2 2 3 2" xfId="1755"/>
    <cellStyle name="40% - Accent2 7 2 2 4" xfId="1756"/>
    <cellStyle name="40% - Accent2 7 2 3" xfId="1757"/>
    <cellStyle name="40% - Accent2 7 2 3 2" xfId="1758"/>
    <cellStyle name="40% - Accent2 7 2 4" xfId="1759"/>
    <cellStyle name="40% - Accent2 7 2 4 2" xfId="1760"/>
    <cellStyle name="40% - Accent2 7 2 5" xfId="1761"/>
    <cellStyle name="40% - Accent2 7 3" xfId="1762"/>
    <cellStyle name="40% - Accent2 7 3 2" xfId="1763"/>
    <cellStyle name="40% - Accent2 7 3 2 2" xfId="1764"/>
    <cellStyle name="40% - Accent2 7 3 3" xfId="1765"/>
    <cellStyle name="40% - Accent2 7 3 3 2" xfId="1766"/>
    <cellStyle name="40% - Accent2 7 3 4" xfId="1767"/>
    <cellStyle name="40% - Accent2 7 4" xfId="1768"/>
    <cellStyle name="40% - Accent2 7 4 2" xfId="1769"/>
    <cellStyle name="40% - Accent2 7 5" xfId="1770"/>
    <cellStyle name="40% - Accent2 7 5 2" xfId="1771"/>
    <cellStyle name="40% - Accent2 7 6" xfId="1772"/>
    <cellStyle name="40% - Accent2 8" xfId="1773"/>
    <cellStyle name="40% - Accent2 8 2" xfId="1774"/>
    <cellStyle name="40% - Accent2 8 2 2" xfId="1775"/>
    <cellStyle name="40% - Accent2 8 2 2 2" xfId="1776"/>
    <cellStyle name="40% - Accent2 8 2 3" xfId="1777"/>
    <cellStyle name="40% - Accent2 8 2 3 2" xfId="1778"/>
    <cellStyle name="40% - Accent2 8 2 4" xfId="1779"/>
    <cellStyle name="40% - Accent2 8 3" xfId="1780"/>
    <cellStyle name="40% - Accent2 8 3 2" xfId="1781"/>
    <cellStyle name="40% - Accent2 8 4" xfId="1782"/>
    <cellStyle name="40% - Accent2 8 4 2" xfId="1783"/>
    <cellStyle name="40% - Accent2 8 5" xfId="1784"/>
    <cellStyle name="40% - Accent2 9" xfId="1785"/>
    <cellStyle name="40% - Accent2 9 2" xfId="1786"/>
    <cellStyle name="40% - Accent2 9 2 2" xfId="1787"/>
    <cellStyle name="40% - Accent2 9 2 2 2" xfId="1788"/>
    <cellStyle name="40% - Accent2 9 2 3" xfId="1789"/>
    <cellStyle name="40% - Accent2 9 2 3 2" xfId="1790"/>
    <cellStyle name="40% - Accent2 9 2 4" xfId="1791"/>
    <cellStyle name="40% - Accent2 9 3" xfId="1792"/>
    <cellStyle name="40% - Accent2 9 3 2" xfId="1793"/>
    <cellStyle name="40% - Accent2 9 4" xfId="1794"/>
    <cellStyle name="40% - Accent2 9 4 2" xfId="1795"/>
    <cellStyle name="40% - Accent2 9 5" xfId="1796"/>
    <cellStyle name="40% - Accent3 10" xfId="1797"/>
    <cellStyle name="40% - Accent3 10 2" xfId="1798"/>
    <cellStyle name="40% - Accent3 10 2 2" xfId="1799"/>
    <cellStyle name="40% - Accent3 10 2 2 2" xfId="1800"/>
    <cellStyle name="40% - Accent3 10 2 3" xfId="1801"/>
    <cellStyle name="40% - Accent3 10 2 3 2" xfId="1802"/>
    <cellStyle name="40% - Accent3 10 2 4" xfId="1803"/>
    <cellStyle name="40% - Accent3 10 3" xfId="1804"/>
    <cellStyle name="40% - Accent3 10 3 2" xfId="1805"/>
    <cellStyle name="40% - Accent3 10 4" xfId="1806"/>
    <cellStyle name="40% - Accent3 10 4 2" xfId="1807"/>
    <cellStyle name="40% - Accent3 10 5" xfId="1808"/>
    <cellStyle name="40% - Accent3 11" xfId="1809"/>
    <cellStyle name="40% - Accent3 11 2" xfId="1810"/>
    <cellStyle name="40% - Accent3 11 2 2" xfId="1811"/>
    <cellStyle name="40% - Accent3 11 2 2 2" xfId="1812"/>
    <cellStyle name="40% - Accent3 11 2 3" xfId="1813"/>
    <cellStyle name="40% - Accent3 11 2 3 2" xfId="1814"/>
    <cellStyle name="40% - Accent3 11 2 4" xfId="1815"/>
    <cellStyle name="40% - Accent3 11 3" xfId="1816"/>
    <cellStyle name="40% - Accent3 11 3 2" xfId="1817"/>
    <cellStyle name="40% - Accent3 11 4" xfId="1818"/>
    <cellStyle name="40% - Accent3 11 4 2" xfId="1819"/>
    <cellStyle name="40% - Accent3 11 5" xfId="1820"/>
    <cellStyle name="40% - Accent3 12" xfId="1821"/>
    <cellStyle name="40% - Accent3 12 2" xfId="1822"/>
    <cellStyle name="40% - Accent3 12 2 2" xfId="1823"/>
    <cellStyle name="40% - Accent3 12 3" xfId="1824"/>
    <cellStyle name="40% - Accent3 12 3 2" xfId="1825"/>
    <cellStyle name="40% - Accent3 12 4" xfId="1826"/>
    <cellStyle name="40% - Accent3 13" xfId="1827"/>
    <cellStyle name="40% - Accent3 13 2" xfId="1828"/>
    <cellStyle name="40% - Accent3 13 2 2" xfId="1829"/>
    <cellStyle name="40% - Accent3 13 3" xfId="1830"/>
    <cellStyle name="40% - Accent3 13 3 2" xfId="1831"/>
    <cellStyle name="40% - Accent3 13 4" xfId="1832"/>
    <cellStyle name="40% - Accent3 14" xfId="1833"/>
    <cellStyle name="40% - Accent3 14 2" xfId="1834"/>
    <cellStyle name="40% - Accent3 14 2 2" xfId="1835"/>
    <cellStyle name="40% - Accent3 14 3" xfId="1836"/>
    <cellStyle name="40% - Accent3 14 3 2" xfId="1837"/>
    <cellStyle name="40% - Accent3 14 4" xfId="1838"/>
    <cellStyle name="40% - Accent3 15" xfId="1839"/>
    <cellStyle name="40% - Accent3 15 2" xfId="1840"/>
    <cellStyle name="40% - Accent3 15 2 2" xfId="1841"/>
    <cellStyle name="40% - Accent3 15 3" xfId="1842"/>
    <cellStyle name="40% - Accent3 15 3 2" xfId="1843"/>
    <cellStyle name="40% - Accent3 15 4" xfId="1844"/>
    <cellStyle name="40% - Accent3 16" xfId="1845"/>
    <cellStyle name="40% - Accent3 16 2" xfId="1846"/>
    <cellStyle name="40% - Accent3 17" xfId="1847"/>
    <cellStyle name="40% - Accent3 17 2" xfId="1848"/>
    <cellStyle name="40% - Accent3 17 2 2" xfId="3496"/>
    <cellStyle name="40% - Accent3 17 3" xfId="1849"/>
    <cellStyle name="40% - Accent3 18" xfId="1850"/>
    <cellStyle name="40% - Accent3 18 2" xfId="1851"/>
    <cellStyle name="40% - Accent3 18 2 2" xfId="3497"/>
    <cellStyle name="40% - Accent3 18 3" xfId="1852"/>
    <cellStyle name="40% - Accent3 19" xfId="3498"/>
    <cellStyle name="40% - Accent3 2" xfId="1853"/>
    <cellStyle name="40% - Accent3 2 2" xfId="1854"/>
    <cellStyle name="40% - Accent3 2 2 2" xfId="1855"/>
    <cellStyle name="40% - Accent3 2 2 2 2" xfId="1856"/>
    <cellStyle name="40% - Accent3 2 2 2 2 2" xfId="1857"/>
    <cellStyle name="40% - Accent3 2 2 2 3" xfId="1858"/>
    <cellStyle name="40% - Accent3 2 2 2 3 2" xfId="1859"/>
    <cellStyle name="40% - Accent3 2 2 2 4" xfId="1860"/>
    <cellStyle name="40% - Accent3 2 2 3" xfId="1861"/>
    <cellStyle name="40% - Accent3 2 2 3 2" xfId="1862"/>
    <cellStyle name="40% - Accent3 2 2 4" xfId="1863"/>
    <cellStyle name="40% - Accent3 2 2 4 2" xfId="1864"/>
    <cellStyle name="40% - Accent3 2 2 5" xfId="1865"/>
    <cellStyle name="40% - Accent3 2 3" xfId="1866"/>
    <cellStyle name="40% - Accent3 2 3 2" xfId="1867"/>
    <cellStyle name="40% - Accent3 2 3 2 2" xfId="1868"/>
    <cellStyle name="40% - Accent3 2 3 3" xfId="1869"/>
    <cellStyle name="40% - Accent3 2 3 3 2" xfId="1870"/>
    <cellStyle name="40% - Accent3 2 3 4" xfId="1871"/>
    <cellStyle name="40% - Accent3 2 4" xfId="1872"/>
    <cellStyle name="40% - Accent3 2 4 2" xfId="1873"/>
    <cellStyle name="40% - Accent3 2 5" xfId="1874"/>
    <cellStyle name="40% - Accent3 2 5 2" xfId="1875"/>
    <cellStyle name="40% - Accent3 2 6" xfId="1876"/>
    <cellStyle name="40% - Accent3 20" xfId="3499"/>
    <cellStyle name="40% - Accent3 21" xfId="3500"/>
    <cellStyle name="40% - Accent3 22" xfId="3501"/>
    <cellStyle name="40% - Accent3 23" xfId="3502"/>
    <cellStyle name="40% - Accent3 24" xfId="3503"/>
    <cellStyle name="40% - Accent3 25" xfId="3504"/>
    <cellStyle name="40% - Accent3 3" xfId="1877"/>
    <cellStyle name="40% - Accent3 3 2" xfId="1878"/>
    <cellStyle name="40% - Accent3 3 2 2" xfId="1879"/>
    <cellStyle name="40% - Accent3 3 2 2 2" xfId="1880"/>
    <cellStyle name="40% - Accent3 3 2 2 2 2" xfId="1881"/>
    <cellStyle name="40% - Accent3 3 2 2 3" xfId="1882"/>
    <cellStyle name="40% - Accent3 3 2 2 3 2" xfId="1883"/>
    <cellStyle name="40% - Accent3 3 2 2 4" xfId="1884"/>
    <cellStyle name="40% - Accent3 3 2 3" xfId="1885"/>
    <cellStyle name="40% - Accent3 3 2 3 2" xfId="1886"/>
    <cellStyle name="40% - Accent3 3 2 4" xfId="1887"/>
    <cellStyle name="40% - Accent3 3 2 4 2" xfId="1888"/>
    <cellStyle name="40% - Accent3 3 2 5" xfId="1889"/>
    <cellStyle name="40% - Accent3 3 3" xfId="1890"/>
    <cellStyle name="40% - Accent3 3 3 2" xfId="1891"/>
    <cellStyle name="40% - Accent3 3 3 2 2" xfId="1892"/>
    <cellStyle name="40% - Accent3 3 3 3" xfId="1893"/>
    <cellStyle name="40% - Accent3 3 3 3 2" xfId="1894"/>
    <cellStyle name="40% - Accent3 3 3 4" xfId="1895"/>
    <cellStyle name="40% - Accent3 3 4" xfId="1896"/>
    <cellStyle name="40% - Accent3 3 4 2" xfId="1897"/>
    <cellStyle name="40% - Accent3 3 5" xfId="1898"/>
    <cellStyle name="40% - Accent3 3 5 2" xfId="1899"/>
    <cellStyle name="40% - Accent3 3 6" xfId="1900"/>
    <cellStyle name="40% - Accent3 4" xfId="1901"/>
    <cellStyle name="40% - Accent3 4 2" xfId="1902"/>
    <cellStyle name="40% - Accent3 4 2 2" xfId="1903"/>
    <cellStyle name="40% - Accent3 4 2 2 2" xfId="1904"/>
    <cellStyle name="40% - Accent3 4 2 2 2 2" xfId="1905"/>
    <cellStyle name="40% - Accent3 4 2 2 3" xfId="1906"/>
    <cellStyle name="40% - Accent3 4 2 2 3 2" xfId="1907"/>
    <cellStyle name="40% - Accent3 4 2 2 4" xfId="1908"/>
    <cellStyle name="40% - Accent3 4 2 3" xfId="1909"/>
    <cellStyle name="40% - Accent3 4 2 3 2" xfId="1910"/>
    <cellStyle name="40% - Accent3 4 2 4" xfId="1911"/>
    <cellStyle name="40% - Accent3 4 2 4 2" xfId="1912"/>
    <cellStyle name="40% - Accent3 4 2 5" xfId="1913"/>
    <cellStyle name="40% - Accent3 4 3" xfId="1914"/>
    <cellStyle name="40% - Accent3 4 3 2" xfId="1915"/>
    <cellStyle name="40% - Accent3 4 3 2 2" xfId="1916"/>
    <cellStyle name="40% - Accent3 4 3 3" xfId="1917"/>
    <cellStyle name="40% - Accent3 4 3 3 2" xfId="1918"/>
    <cellStyle name="40% - Accent3 4 3 4" xfId="1919"/>
    <cellStyle name="40% - Accent3 4 4" xfId="1920"/>
    <cellStyle name="40% - Accent3 4 4 2" xfId="1921"/>
    <cellStyle name="40% - Accent3 4 5" xfId="1922"/>
    <cellStyle name="40% - Accent3 4 5 2" xfId="1923"/>
    <cellStyle name="40% - Accent3 4 6" xfId="1924"/>
    <cellStyle name="40% - Accent3 5" xfId="1925"/>
    <cellStyle name="40% - Accent3 5 2" xfId="1926"/>
    <cellStyle name="40% - Accent3 5 2 2" xfId="1927"/>
    <cellStyle name="40% - Accent3 5 2 2 2" xfId="1928"/>
    <cellStyle name="40% - Accent3 5 2 2 2 2" xfId="1929"/>
    <cellStyle name="40% - Accent3 5 2 2 3" xfId="1930"/>
    <cellStyle name="40% - Accent3 5 2 2 3 2" xfId="1931"/>
    <cellStyle name="40% - Accent3 5 2 2 4" xfId="1932"/>
    <cellStyle name="40% - Accent3 5 2 3" xfId="1933"/>
    <cellStyle name="40% - Accent3 5 2 3 2" xfId="1934"/>
    <cellStyle name="40% - Accent3 5 2 4" xfId="1935"/>
    <cellStyle name="40% - Accent3 5 2 4 2" xfId="1936"/>
    <cellStyle name="40% - Accent3 5 2 5" xfId="1937"/>
    <cellStyle name="40% - Accent3 5 3" xfId="1938"/>
    <cellStyle name="40% - Accent3 5 3 2" xfId="1939"/>
    <cellStyle name="40% - Accent3 5 3 2 2" xfId="1940"/>
    <cellStyle name="40% - Accent3 5 3 3" xfId="1941"/>
    <cellStyle name="40% - Accent3 5 3 3 2" xfId="1942"/>
    <cellStyle name="40% - Accent3 5 3 4" xfId="1943"/>
    <cellStyle name="40% - Accent3 5 4" xfId="1944"/>
    <cellStyle name="40% - Accent3 5 4 2" xfId="1945"/>
    <cellStyle name="40% - Accent3 5 5" xfId="1946"/>
    <cellStyle name="40% - Accent3 5 5 2" xfId="1947"/>
    <cellStyle name="40% - Accent3 5 6" xfId="1948"/>
    <cellStyle name="40% - Accent3 6" xfId="1949"/>
    <cellStyle name="40% - Accent3 6 2" xfId="1950"/>
    <cellStyle name="40% - Accent3 6 2 2" xfId="1951"/>
    <cellStyle name="40% - Accent3 6 2 2 2" xfId="1952"/>
    <cellStyle name="40% - Accent3 6 2 2 2 2" xfId="1953"/>
    <cellStyle name="40% - Accent3 6 2 2 3" xfId="1954"/>
    <cellStyle name="40% - Accent3 6 2 2 3 2" xfId="1955"/>
    <cellStyle name="40% - Accent3 6 2 2 4" xfId="1956"/>
    <cellStyle name="40% - Accent3 6 2 3" xfId="1957"/>
    <cellStyle name="40% - Accent3 6 2 3 2" xfId="1958"/>
    <cellStyle name="40% - Accent3 6 2 4" xfId="1959"/>
    <cellStyle name="40% - Accent3 6 2 4 2" xfId="1960"/>
    <cellStyle name="40% - Accent3 6 2 5" xfId="1961"/>
    <cellStyle name="40% - Accent3 6 3" xfId="1962"/>
    <cellStyle name="40% - Accent3 6 3 2" xfId="1963"/>
    <cellStyle name="40% - Accent3 6 3 2 2" xfId="1964"/>
    <cellStyle name="40% - Accent3 6 3 3" xfId="1965"/>
    <cellStyle name="40% - Accent3 6 3 3 2" xfId="1966"/>
    <cellStyle name="40% - Accent3 6 3 4" xfId="1967"/>
    <cellStyle name="40% - Accent3 6 4" xfId="1968"/>
    <cellStyle name="40% - Accent3 6 4 2" xfId="1969"/>
    <cellStyle name="40% - Accent3 6 5" xfId="1970"/>
    <cellStyle name="40% - Accent3 6 5 2" xfId="1971"/>
    <cellStyle name="40% - Accent3 6 6" xfId="1972"/>
    <cellStyle name="40% - Accent3 7" xfId="1973"/>
    <cellStyle name="40% - Accent3 7 2" xfId="1974"/>
    <cellStyle name="40% - Accent3 7 2 2" xfId="1975"/>
    <cellStyle name="40% - Accent3 7 2 2 2" xfId="1976"/>
    <cellStyle name="40% - Accent3 7 2 2 2 2" xfId="1977"/>
    <cellStyle name="40% - Accent3 7 2 2 3" xfId="1978"/>
    <cellStyle name="40% - Accent3 7 2 2 3 2" xfId="1979"/>
    <cellStyle name="40% - Accent3 7 2 2 4" xfId="1980"/>
    <cellStyle name="40% - Accent3 7 2 3" xfId="1981"/>
    <cellStyle name="40% - Accent3 7 2 3 2" xfId="1982"/>
    <cellStyle name="40% - Accent3 7 2 4" xfId="1983"/>
    <cellStyle name="40% - Accent3 7 2 4 2" xfId="1984"/>
    <cellStyle name="40% - Accent3 7 2 5" xfId="1985"/>
    <cellStyle name="40% - Accent3 7 3" xfId="1986"/>
    <cellStyle name="40% - Accent3 7 3 2" xfId="1987"/>
    <cellStyle name="40% - Accent3 7 3 2 2" xfId="1988"/>
    <cellStyle name="40% - Accent3 7 3 3" xfId="1989"/>
    <cellStyle name="40% - Accent3 7 3 3 2" xfId="1990"/>
    <cellStyle name="40% - Accent3 7 3 4" xfId="1991"/>
    <cellStyle name="40% - Accent3 7 4" xfId="1992"/>
    <cellStyle name="40% - Accent3 7 4 2" xfId="1993"/>
    <cellStyle name="40% - Accent3 7 5" xfId="1994"/>
    <cellStyle name="40% - Accent3 7 5 2" xfId="1995"/>
    <cellStyle name="40% - Accent3 7 6" xfId="1996"/>
    <cellStyle name="40% - Accent3 8" xfId="1997"/>
    <cellStyle name="40% - Accent3 8 2" xfId="1998"/>
    <cellStyle name="40% - Accent3 8 2 2" xfId="1999"/>
    <cellStyle name="40% - Accent3 8 2 2 2" xfId="2000"/>
    <cellStyle name="40% - Accent3 8 2 3" xfId="2001"/>
    <cellStyle name="40% - Accent3 8 2 3 2" xfId="2002"/>
    <cellStyle name="40% - Accent3 8 2 4" xfId="2003"/>
    <cellStyle name="40% - Accent3 8 3" xfId="2004"/>
    <cellStyle name="40% - Accent3 8 3 2" xfId="2005"/>
    <cellStyle name="40% - Accent3 8 4" xfId="2006"/>
    <cellStyle name="40% - Accent3 8 4 2" xfId="2007"/>
    <cellStyle name="40% - Accent3 8 5" xfId="2008"/>
    <cellStyle name="40% - Accent3 9" xfId="2009"/>
    <cellStyle name="40% - Accent3 9 2" xfId="2010"/>
    <cellStyle name="40% - Accent3 9 2 2" xfId="2011"/>
    <cellStyle name="40% - Accent3 9 2 2 2" xfId="2012"/>
    <cellStyle name="40% - Accent3 9 2 3" xfId="2013"/>
    <cellStyle name="40% - Accent3 9 2 3 2" xfId="2014"/>
    <cellStyle name="40% - Accent3 9 2 4" xfId="2015"/>
    <cellStyle name="40% - Accent3 9 3" xfId="2016"/>
    <cellStyle name="40% - Accent3 9 3 2" xfId="2017"/>
    <cellStyle name="40% - Accent3 9 4" xfId="2018"/>
    <cellStyle name="40% - Accent3 9 4 2" xfId="2019"/>
    <cellStyle name="40% - Accent3 9 5" xfId="2020"/>
    <cellStyle name="40% - Accent4 10" xfId="2021"/>
    <cellStyle name="40% - Accent4 10 2" xfId="2022"/>
    <cellStyle name="40% - Accent4 10 2 2" xfId="2023"/>
    <cellStyle name="40% - Accent4 10 2 2 2" xfId="2024"/>
    <cellStyle name="40% - Accent4 10 2 3" xfId="2025"/>
    <cellStyle name="40% - Accent4 10 2 3 2" xfId="2026"/>
    <cellStyle name="40% - Accent4 10 2 4" xfId="2027"/>
    <cellStyle name="40% - Accent4 10 3" xfId="2028"/>
    <cellStyle name="40% - Accent4 10 3 2" xfId="2029"/>
    <cellStyle name="40% - Accent4 10 4" xfId="2030"/>
    <cellStyle name="40% - Accent4 10 4 2" xfId="2031"/>
    <cellStyle name="40% - Accent4 10 5" xfId="2032"/>
    <cellStyle name="40% - Accent4 11" xfId="2033"/>
    <cellStyle name="40% - Accent4 11 2" xfId="2034"/>
    <cellStyle name="40% - Accent4 11 2 2" xfId="2035"/>
    <cellStyle name="40% - Accent4 11 2 2 2" xfId="2036"/>
    <cellStyle name="40% - Accent4 11 2 3" xfId="2037"/>
    <cellStyle name="40% - Accent4 11 2 3 2" xfId="2038"/>
    <cellStyle name="40% - Accent4 11 2 4" xfId="2039"/>
    <cellStyle name="40% - Accent4 11 3" xfId="2040"/>
    <cellStyle name="40% - Accent4 11 3 2" xfId="2041"/>
    <cellStyle name="40% - Accent4 11 4" xfId="2042"/>
    <cellStyle name="40% - Accent4 11 4 2" xfId="2043"/>
    <cellStyle name="40% - Accent4 11 5" xfId="2044"/>
    <cellStyle name="40% - Accent4 12" xfId="2045"/>
    <cellStyle name="40% - Accent4 12 2" xfId="2046"/>
    <cellStyle name="40% - Accent4 12 2 2" xfId="2047"/>
    <cellStyle name="40% - Accent4 12 3" xfId="2048"/>
    <cellStyle name="40% - Accent4 12 3 2" xfId="2049"/>
    <cellStyle name="40% - Accent4 12 4" xfId="2050"/>
    <cellStyle name="40% - Accent4 13" xfId="2051"/>
    <cellStyle name="40% - Accent4 13 2" xfId="2052"/>
    <cellStyle name="40% - Accent4 13 2 2" xfId="2053"/>
    <cellStyle name="40% - Accent4 13 3" xfId="2054"/>
    <cellStyle name="40% - Accent4 13 3 2" xfId="2055"/>
    <cellStyle name="40% - Accent4 13 4" xfId="2056"/>
    <cellStyle name="40% - Accent4 14" xfId="2057"/>
    <cellStyle name="40% - Accent4 14 2" xfId="2058"/>
    <cellStyle name="40% - Accent4 14 2 2" xfId="2059"/>
    <cellStyle name="40% - Accent4 14 3" xfId="2060"/>
    <cellStyle name="40% - Accent4 14 3 2" xfId="2061"/>
    <cellStyle name="40% - Accent4 14 4" xfId="2062"/>
    <cellStyle name="40% - Accent4 15" xfId="2063"/>
    <cellStyle name="40% - Accent4 15 2" xfId="2064"/>
    <cellStyle name="40% - Accent4 15 2 2" xfId="2065"/>
    <cellStyle name="40% - Accent4 15 3" xfId="2066"/>
    <cellStyle name="40% - Accent4 15 3 2" xfId="2067"/>
    <cellStyle name="40% - Accent4 15 4" xfId="2068"/>
    <cellStyle name="40% - Accent4 16" xfId="2069"/>
    <cellStyle name="40% - Accent4 16 2" xfId="2070"/>
    <cellStyle name="40% - Accent4 17" xfId="2071"/>
    <cellStyle name="40% - Accent4 17 2" xfId="2072"/>
    <cellStyle name="40% - Accent4 17 2 2" xfId="3505"/>
    <cellStyle name="40% - Accent4 17 3" xfId="2073"/>
    <cellStyle name="40% - Accent4 18" xfId="2074"/>
    <cellStyle name="40% - Accent4 18 2" xfId="2075"/>
    <cellStyle name="40% - Accent4 18 2 2" xfId="3506"/>
    <cellStyle name="40% - Accent4 18 3" xfId="2076"/>
    <cellStyle name="40% - Accent4 19" xfId="3507"/>
    <cellStyle name="40% - Accent4 2" xfId="2077"/>
    <cellStyle name="40% - Accent4 2 2" xfId="2078"/>
    <cellStyle name="40% - Accent4 2 2 2" xfId="2079"/>
    <cellStyle name="40% - Accent4 2 2 2 2" xfId="2080"/>
    <cellStyle name="40% - Accent4 2 2 2 2 2" xfId="2081"/>
    <cellStyle name="40% - Accent4 2 2 2 3" xfId="2082"/>
    <cellStyle name="40% - Accent4 2 2 2 3 2" xfId="2083"/>
    <cellStyle name="40% - Accent4 2 2 2 4" xfId="2084"/>
    <cellStyle name="40% - Accent4 2 2 3" xfId="2085"/>
    <cellStyle name="40% - Accent4 2 2 3 2" xfId="2086"/>
    <cellStyle name="40% - Accent4 2 2 4" xfId="2087"/>
    <cellStyle name="40% - Accent4 2 2 4 2" xfId="2088"/>
    <cellStyle name="40% - Accent4 2 2 5" xfId="2089"/>
    <cellStyle name="40% - Accent4 2 3" xfId="2090"/>
    <cellStyle name="40% - Accent4 2 3 2" xfId="2091"/>
    <cellStyle name="40% - Accent4 2 3 2 2" xfId="2092"/>
    <cellStyle name="40% - Accent4 2 3 3" xfId="2093"/>
    <cellStyle name="40% - Accent4 2 3 3 2" xfId="2094"/>
    <cellStyle name="40% - Accent4 2 3 4" xfId="2095"/>
    <cellStyle name="40% - Accent4 2 4" xfId="2096"/>
    <cellStyle name="40% - Accent4 2 4 2" xfId="2097"/>
    <cellStyle name="40% - Accent4 2 5" xfId="2098"/>
    <cellStyle name="40% - Accent4 2 5 2" xfId="2099"/>
    <cellStyle name="40% - Accent4 2 6" xfId="2100"/>
    <cellStyle name="40% - Accent4 20" xfId="3508"/>
    <cellStyle name="40% - Accent4 21" xfId="3509"/>
    <cellStyle name="40% - Accent4 22" xfId="3510"/>
    <cellStyle name="40% - Accent4 23" xfId="3511"/>
    <cellStyle name="40% - Accent4 24" xfId="3512"/>
    <cellStyle name="40% - Accent4 25" xfId="3513"/>
    <cellStyle name="40% - Accent4 3" xfId="2101"/>
    <cellStyle name="40% - Accent4 3 2" xfId="2102"/>
    <cellStyle name="40% - Accent4 3 2 2" xfId="2103"/>
    <cellStyle name="40% - Accent4 3 2 2 2" xfId="2104"/>
    <cellStyle name="40% - Accent4 3 2 2 2 2" xfId="2105"/>
    <cellStyle name="40% - Accent4 3 2 2 3" xfId="2106"/>
    <cellStyle name="40% - Accent4 3 2 2 3 2" xfId="2107"/>
    <cellStyle name="40% - Accent4 3 2 2 4" xfId="2108"/>
    <cellStyle name="40% - Accent4 3 2 3" xfId="2109"/>
    <cellStyle name="40% - Accent4 3 2 3 2" xfId="2110"/>
    <cellStyle name="40% - Accent4 3 2 4" xfId="2111"/>
    <cellStyle name="40% - Accent4 3 2 4 2" xfId="2112"/>
    <cellStyle name="40% - Accent4 3 2 5" xfId="2113"/>
    <cellStyle name="40% - Accent4 3 3" xfId="2114"/>
    <cellStyle name="40% - Accent4 3 3 2" xfId="2115"/>
    <cellStyle name="40% - Accent4 3 3 2 2" xfId="2116"/>
    <cellStyle name="40% - Accent4 3 3 3" xfId="2117"/>
    <cellStyle name="40% - Accent4 3 3 3 2" xfId="2118"/>
    <cellStyle name="40% - Accent4 3 3 4" xfId="2119"/>
    <cellStyle name="40% - Accent4 3 4" xfId="2120"/>
    <cellStyle name="40% - Accent4 3 4 2" xfId="2121"/>
    <cellStyle name="40% - Accent4 3 5" xfId="2122"/>
    <cellStyle name="40% - Accent4 3 5 2" xfId="2123"/>
    <cellStyle name="40% - Accent4 3 6" xfId="2124"/>
    <cellStyle name="40% - Accent4 4" xfId="2125"/>
    <cellStyle name="40% - Accent4 4 2" xfId="2126"/>
    <cellStyle name="40% - Accent4 4 2 2" xfId="2127"/>
    <cellStyle name="40% - Accent4 4 2 2 2" xfId="2128"/>
    <cellStyle name="40% - Accent4 4 2 2 2 2" xfId="2129"/>
    <cellStyle name="40% - Accent4 4 2 2 3" xfId="2130"/>
    <cellStyle name="40% - Accent4 4 2 2 3 2" xfId="2131"/>
    <cellStyle name="40% - Accent4 4 2 2 4" xfId="2132"/>
    <cellStyle name="40% - Accent4 4 2 3" xfId="2133"/>
    <cellStyle name="40% - Accent4 4 2 3 2" xfId="2134"/>
    <cellStyle name="40% - Accent4 4 2 4" xfId="2135"/>
    <cellStyle name="40% - Accent4 4 2 4 2" xfId="2136"/>
    <cellStyle name="40% - Accent4 4 2 5" xfId="2137"/>
    <cellStyle name="40% - Accent4 4 3" xfId="2138"/>
    <cellStyle name="40% - Accent4 4 3 2" xfId="2139"/>
    <cellStyle name="40% - Accent4 4 3 2 2" xfId="2140"/>
    <cellStyle name="40% - Accent4 4 3 3" xfId="2141"/>
    <cellStyle name="40% - Accent4 4 3 3 2" xfId="2142"/>
    <cellStyle name="40% - Accent4 4 3 4" xfId="2143"/>
    <cellStyle name="40% - Accent4 4 4" xfId="2144"/>
    <cellStyle name="40% - Accent4 4 4 2" xfId="2145"/>
    <cellStyle name="40% - Accent4 4 5" xfId="2146"/>
    <cellStyle name="40% - Accent4 4 5 2" xfId="2147"/>
    <cellStyle name="40% - Accent4 4 6" xfId="2148"/>
    <cellStyle name="40% - Accent4 5" xfId="2149"/>
    <cellStyle name="40% - Accent4 5 2" xfId="2150"/>
    <cellStyle name="40% - Accent4 5 2 2" xfId="2151"/>
    <cellStyle name="40% - Accent4 5 2 2 2" xfId="2152"/>
    <cellStyle name="40% - Accent4 5 2 2 2 2" xfId="2153"/>
    <cellStyle name="40% - Accent4 5 2 2 3" xfId="2154"/>
    <cellStyle name="40% - Accent4 5 2 2 3 2" xfId="2155"/>
    <cellStyle name="40% - Accent4 5 2 2 4" xfId="2156"/>
    <cellStyle name="40% - Accent4 5 2 3" xfId="2157"/>
    <cellStyle name="40% - Accent4 5 2 3 2" xfId="2158"/>
    <cellStyle name="40% - Accent4 5 2 4" xfId="2159"/>
    <cellStyle name="40% - Accent4 5 2 4 2" xfId="2160"/>
    <cellStyle name="40% - Accent4 5 2 5" xfId="2161"/>
    <cellStyle name="40% - Accent4 5 3" xfId="2162"/>
    <cellStyle name="40% - Accent4 5 3 2" xfId="2163"/>
    <cellStyle name="40% - Accent4 5 3 2 2" xfId="2164"/>
    <cellStyle name="40% - Accent4 5 3 3" xfId="2165"/>
    <cellStyle name="40% - Accent4 5 3 3 2" xfId="2166"/>
    <cellStyle name="40% - Accent4 5 3 4" xfId="2167"/>
    <cellStyle name="40% - Accent4 5 4" xfId="2168"/>
    <cellStyle name="40% - Accent4 5 4 2" xfId="2169"/>
    <cellStyle name="40% - Accent4 5 5" xfId="2170"/>
    <cellStyle name="40% - Accent4 5 5 2" xfId="2171"/>
    <cellStyle name="40% - Accent4 5 6" xfId="2172"/>
    <cellStyle name="40% - Accent4 6" xfId="2173"/>
    <cellStyle name="40% - Accent4 6 2" xfId="2174"/>
    <cellStyle name="40% - Accent4 6 2 2" xfId="2175"/>
    <cellStyle name="40% - Accent4 6 2 2 2" xfId="2176"/>
    <cellStyle name="40% - Accent4 6 2 2 2 2" xfId="2177"/>
    <cellStyle name="40% - Accent4 6 2 2 3" xfId="2178"/>
    <cellStyle name="40% - Accent4 6 2 2 3 2" xfId="2179"/>
    <cellStyle name="40% - Accent4 6 2 2 4" xfId="2180"/>
    <cellStyle name="40% - Accent4 6 2 3" xfId="2181"/>
    <cellStyle name="40% - Accent4 6 2 3 2" xfId="2182"/>
    <cellStyle name="40% - Accent4 6 2 4" xfId="2183"/>
    <cellStyle name="40% - Accent4 6 2 4 2" xfId="2184"/>
    <cellStyle name="40% - Accent4 6 2 5" xfId="2185"/>
    <cellStyle name="40% - Accent4 6 3" xfId="2186"/>
    <cellStyle name="40% - Accent4 6 3 2" xfId="2187"/>
    <cellStyle name="40% - Accent4 6 3 2 2" xfId="2188"/>
    <cellStyle name="40% - Accent4 6 3 3" xfId="2189"/>
    <cellStyle name="40% - Accent4 6 3 3 2" xfId="2190"/>
    <cellStyle name="40% - Accent4 6 3 4" xfId="2191"/>
    <cellStyle name="40% - Accent4 6 4" xfId="2192"/>
    <cellStyle name="40% - Accent4 6 4 2" xfId="2193"/>
    <cellStyle name="40% - Accent4 6 5" xfId="2194"/>
    <cellStyle name="40% - Accent4 6 5 2" xfId="2195"/>
    <cellStyle name="40% - Accent4 6 6" xfId="2196"/>
    <cellStyle name="40% - Accent4 7" xfId="2197"/>
    <cellStyle name="40% - Accent4 7 2" xfId="2198"/>
    <cellStyle name="40% - Accent4 7 2 2" xfId="2199"/>
    <cellStyle name="40% - Accent4 7 2 2 2" xfId="2200"/>
    <cellStyle name="40% - Accent4 7 2 2 2 2" xfId="2201"/>
    <cellStyle name="40% - Accent4 7 2 2 3" xfId="2202"/>
    <cellStyle name="40% - Accent4 7 2 2 3 2" xfId="2203"/>
    <cellStyle name="40% - Accent4 7 2 2 4" xfId="2204"/>
    <cellStyle name="40% - Accent4 7 2 3" xfId="2205"/>
    <cellStyle name="40% - Accent4 7 2 3 2" xfId="2206"/>
    <cellStyle name="40% - Accent4 7 2 4" xfId="2207"/>
    <cellStyle name="40% - Accent4 7 2 4 2" xfId="2208"/>
    <cellStyle name="40% - Accent4 7 2 5" xfId="2209"/>
    <cellStyle name="40% - Accent4 7 3" xfId="2210"/>
    <cellStyle name="40% - Accent4 7 3 2" xfId="2211"/>
    <cellStyle name="40% - Accent4 7 3 2 2" xfId="2212"/>
    <cellStyle name="40% - Accent4 7 3 3" xfId="2213"/>
    <cellStyle name="40% - Accent4 7 3 3 2" xfId="2214"/>
    <cellStyle name="40% - Accent4 7 3 4" xfId="2215"/>
    <cellStyle name="40% - Accent4 7 4" xfId="2216"/>
    <cellStyle name="40% - Accent4 7 4 2" xfId="2217"/>
    <cellStyle name="40% - Accent4 7 5" xfId="2218"/>
    <cellStyle name="40% - Accent4 7 5 2" xfId="2219"/>
    <cellStyle name="40% - Accent4 7 6" xfId="2220"/>
    <cellStyle name="40% - Accent4 8" xfId="2221"/>
    <cellStyle name="40% - Accent4 8 2" xfId="2222"/>
    <cellStyle name="40% - Accent4 8 2 2" xfId="2223"/>
    <cellStyle name="40% - Accent4 8 2 2 2" xfId="2224"/>
    <cellStyle name="40% - Accent4 8 2 3" xfId="2225"/>
    <cellStyle name="40% - Accent4 8 2 3 2" xfId="2226"/>
    <cellStyle name="40% - Accent4 8 2 4" xfId="2227"/>
    <cellStyle name="40% - Accent4 8 3" xfId="2228"/>
    <cellStyle name="40% - Accent4 8 3 2" xfId="2229"/>
    <cellStyle name="40% - Accent4 8 4" xfId="2230"/>
    <cellStyle name="40% - Accent4 8 4 2" xfId="2231"/>
    <cellStyle name="40% - Accent4 8 5" xfId="2232"/>
    <cellStyle name="40% - Accent4 9" xfId="2233"/>
    <cellStyle name="40% - Accent4 9 2" xfId="2234"/>
    <cellStyle name="40% - Accent4 9 2 2" xfId="2235"/>
    <cellStyle name="40% - Accent4 9 2 2 2" xfId="2236"/>
    <cellStyle name="40% - Accent4 9 2 3" xfId="2237"/>
    <cellStyle name="40% - Accent4 9 2 3 2" xfId="2238"/>
    <cellStyle name="40% - Accent4 9 2 4" xfId="2239"/>
    <cellStyle name="40% - Accent4 9 3" xfId="2240"/>
    <cellStyle name="40% - Accent4 9 3 2" xfId="2241"/>
    <cellStyle name="40% - Accent4 9 4" xfId="2242"/>
    <cellStyle name="40% - Accent4 9 4 2" xfId="2243"/>
    <cellStyle name="40% - Accent4 9 5" xfId="2244"/>
    <cellStyle name="40% - Accent5 10" xfId="2245"/>
    <cellStyle name="40% - Accent5 10 2" xfId="2246"/>
    <cellStyle name="40% - Accent5 10 2 2" xfId="2247"/>
    <cellStyle name="40% - Accent5 10 2 2 2" xfId="2248"/>
    <cellStyle name="40% - Accent5 10 2 3" xfId="2249"/>
    <cellStyle name="40% - Accent5 10 2 3 2" xfId="2250"/>
    <cellStyle name="40% - Accent5 10 2 4" xfId="2251"/>
    <cellStyle name="40% - Accent5 10 3" xfId="2252"/>
    <cellStyle name="40% - Accent5 10 3 2" xfId="2253"/>
    <cellStyle name="40% - Accent5 10 4" xfId="2254"/>
    <cellStyle name="40% - Accent5 10 4 2" xfId="2255"/>
    <cellStyle name="40% - Accent5 10 5" xfId="2256"/>
    <cellStyle name="40% - Accent5 11" xfId="2257"/>
    <cellStyle name="40% - Accent5 11 2" xfId="2258"/>
    <cellStyle name="40% - Accent5 11 2 2" xfId="2259"/>
    <cellStyle name="40% - Accent5 11 2 2 2" xfId="2260"/>
    <cellStyle name="40% - Accent5 11 2 3" xfId="2261"/>
    <cellStyle name="40% - Accent5 11 2 3 2" xfId="2262"/>
    <cellStyle name="40% - Accent5 11 2 4" xfId="2263"/>
    <cellStyle name="40% - Accent5 11 3" xfId="2264"/>
    <cellStyle name="40% - Accent5 11 3 2" xfId="2265"/>
    <cellStyle name="40% - Accent5 11 4" xfId="2266"/>
    <cellStyle name="40% - Accent5 11 4 2" xfId="2267"/>
    <cellStyle name="40% - Accent5 11 5" xfId="2268"/>
    <cellStyle name="40% - Accent5 12" xfId="2269"/>
    <cellStyle name="40% - Accent5 12 2" xfId="2270"/>
    <cellStyle name="40% - Accent5 12 2 2" xfId="2271"/>
    <cellStyle name="40% - Accent5 12 3" xfId="2272"/>
    <cellStyle name="40% - Accent5 12 3 2" xfId="2273"/>
    <cellStyle name="40% - Accent5 12 4" xfId="2274"/>
    <cellStyle name="40% - Accent5 13" xfId="2275"/>
    <cellStyle name="40% - Accent5 13 2" xfId="2276"/>
    <cellStyle name="40% - Accent5 13 2 2" xfId="2277"/>
    <cellStyle name="40% - Accent5 13 3" xfId="2278"/>
    <cellStyle name="40% - Accent5 13 3 2" xfId="2279"/>
    <cellStyle name="40% - Accent5 13 4" xfId="2280"/>
    <cellStyle name="40% - Accent5 14" xfId="2281"/>
    <cellStyle name="40% - Accent5 14 2" xfId="2282"/>
    <cellStyle name="40% - Accent5 14 2 2" xfId="2283"/>
    <cellStyle name="40% - Accent5 14 3" xfId="2284"/>
    <cellStyle name="40% - Accent5 14 3 2" xfId="2285"/>
    <cellStyle name="40% - Accent5 14 4" xfId="2286"/>
    <cellStyle name="40% - Accent5 15" xfId="2287"/>
    <cellStyle name="40% - Accent5 15 2" xfId="2288"/>
    <cellStyle name="40% - Accent5 15 2 2" xfId="2289"/>
    <cellStyle name="40% - Accent5 15 3" xfId="2290"/>
    <cellStyle name="40% - Accent5 15 3 2" xfId="2291"/>
    <cellStyle name="40% - Accent5 15 4" xfId="2292"/>
    <cellStyle name="40% - Accent5 16" xfId="2293"/>
    <cellStyle name="40% - Accent5 16 2" xfId="2294"/>
    <cellStyle name="40% - Accent5 17" xfId="2295"/>
    <cellStyle name="40% - Accent5 17 2" xfId="2296"/>
    <cellStyle name="40% - Accent5 17 2 2" xfId="3514"/>
    <cellStyle name="40% - Accent5 17 3" xfId="2297"/>
    <cellStyle name="40% - Accent5 18" xfId="2298"/>
    <cellStyle name="40% - Accent5 18 2" xfId="2299"/>
    <cellStyle name="40% - Accent5 18 2 2" xfId="3515"/>
    <cellStyle name="40% - Accent5 18 3" xfId="2300"/>
    <cellStyle name="40% - Accent5 19" xfId="3516"/>
    <cellStyle name="40% - Accent5 2" xfId="2301"/>
    <cellStyle name="40% - Accent5 2 2" xfId="2302"/>
    <cellStyle name="40% - Accent5 2 2 2" xfId="2303"/>
    <cellStyle name="40% - Accent5 2 2 2 2" xfId="2304"/>
    <cellStyle name="40% - Accent5 2 2 2 2 2" xfId="2305"/>
    <cellStyle name="40% - Accent5 2 2 2 3" xfId="2306"/>
    <cellStyle name="40% - Accent5 2 2 2 3 2" xfId="2307"/>
    <cellStyle name="40% - Accent5 2 2 2 4" xfId="2308"/>
    <cellStyle name="40% - Accent5 2 2 3" xfId="2309"/>
    <cellStyle name="40% - Accent5 2 2 3 2" xfId="2310"/>
    <cellStyle name="40% - Accent5 2 2 4" xfId="2311"/>
    <cellStyle name="40% - Accent5 2 2 4 2" xfId="2312"/>
    <cellStyle name="40% - Accent5 2 2 5" xfId="2313"/>
    <cellStyle name="40% - Accent5 2 3" xfId="2314"/>
    <cellStyle name="40% - Accent5 2 3 2" xfId="2315"/>
    <cellStyle name="40% - Accent5 2 3 2 2" xfId="2316"/>
    <cellStyle name="40% - Accent5 2 3 3" xfId="2317"/>
    <cellStyle name="40% - Accent5 2 3 3 2" xfId="2318"/>
    <cellStyle name="40% - Accent5 2 3 4" xfId="2319"/>
    <cellStyle name="40% - Accent5 2 4" xfId="2320"/>
    <cellStyle name="40% - Accent5 2 4 2" xfId="2321"/>
    <cellStyle name="40% - Accent5 2 5" xfId="2322"/>
    <cellStyle name="40% - Accent5 2 5 2" xfId="2323"/>
    <cellStyle name="40% - Accent5 2 6" xfId="2324"/>
    <cellStyle name="40% - Accent5 20" xfId="3517"/>
    <cellStyle name="40% - Accent5 21" xfId="3518"/>
    <cellStyle name="40% - Accent5 22" xfId="3519"/>
    <cellStyle name="40% - Accent5 23" xfId="3520"/>
    <cellStyle name="40% - Accent5 24" xfId="3521"/>
    <cellStyle name="40% - Accent5 25" xfId="3522"/>
    <cellStyle name="40% - Accent5 3" xfId="2325"/>
    <cellStyle name="40% - Accent5 3 2" xfId="2326"/>
    <cellStyle name="40% - Accent5 3 2 2" xfId="2327"/>
    <cellStyle name="40% - Accent5 3 2 2 2" xfId="2328"/>
    <cellStyle name="40% - Accent5 3 2 2 2 2" xfId="2329"/>
    <cellStyle name="40% - Accent5 3 2 2 3" xfId="2330"/>
    <cellStyle name="40% - Accent5 3 2 2 3 2" xfId="2331"/>
    <cellStyle name="40% - Accent5 3 2 2 4" xfId="2332"/>
    <cellStyle name="40% - Accent5 3 2 3" xfId="2333"/>
    <cellStyle name="40% - Accent5 3 2 3 2" xfId="2334"/>
    <cellStyle name="40% - Accent5 3 2 4" xfId="2335"/>
    <cellStyle name="40% - Accent5 3 2 4 2" xfId="2336"/>
    <cellStyle name="40% - Accent5 3 2 5" xfId="2337"/>
    <cellStyle name="40% - Accent5 3 3" xfId="2338"/>
    <cellStyle name="40% - Accent5 3 3 2" xfId="2339"/>
    <cellStyle name="40% - Accent5 3 3 2 2" xfId="2340"/>
    <cellStyle name="40% - Accent5 3 3 3" xfId="2341"/>
    <cellStyle name="40% - Accent5 3 3 3 2" xfId="2342"/>
    <cellStyle name="40% - Accent5 3 3 4" xfId="2343"/>
    <cellStyle name="40% - Accent5 3 4" xfId="2344"/>
    <cellStyle name="40% - Accent5 3 4 2" xfId="2345"/>
    <cellStyle name="40% - Accent5 3 5" xfId="2346"/>
    <cellStyle name="40% - Accent5 3 5 2" xfId="2347"/>
    <cellStyle name="40% - Accent5 3 6" xfId="2348"/>
    <cellStyle name="40% - Accent5 4" xfId="2349"/>
    <cellStyle name="40% - Accent5 4 2" xfId="2350"/>
    <cellStyle name="40% - Accent5 4 2 2" xfId="2351"/>
    <cellStyle name="40% - Accent5 4 2 2 2" xfId="2352"/>
    <cellStyle name="40% - Accent5 4 2 2 2 2" xfId="2353"/>
    <cellStyle name="40% - Accent5 4 2 2 3" xfId="2354"/>
    <cellStyle name="40% - Accent5 4 2 2 3 2" xfId="2355"/>
    <cellStyle name="40% - Accent5 4 2 2 4" xfId="2356"/>
    <cellStyle name="40% - Accent5 4 2 3" xfId="2357"/>
    <cellStyle name="40% - Accent5 4 2 3 2" xfId="2358"/>
    <cellStyle name="40% - Accent5 4 2 4" xfId="2359"/>
    <cellStyle name="40% - Accent5 4 2 4 2" xfId="2360"/>
    <cellStyle name="40% - Accent5 4 2 5" xfId="2361"/>
    <cellStyle name="40% - Accent5 4 3" xfId="2362"/>
    <cellStyle name="40% - Accent5 4 3 2" xfId="2363"/>
    <cellStyle name="40% - Accent5 4 3 2 2" xfId="2364"/>
    <cellStyle name="40% - Accent5 4 3 3" xfId="2365"/>
    <cellStyle name="40% - Accent5 4 3 3 2" xfId="2366"/>
    <cellStyle name="40% - Accent5 4 3 4" xfId="2367"/>
    <cellStyle name="40% - Accent5 4 4" xfId="2368"/>
    <cellStyle name="40% - Accent5 4 4 2" xfId="2369"/>
    <cellStyle name="40% - Accent5 4 5" xfId="2370"/>
    <cellStyle name="40% - Accent5 4 5 2" xfId="2371"/>
    <cellStyle name="40% - Accent5 4 6" xfId="2372"/>
    <cellStyle name="40% - Accent5 5" xfId="2373"/>
    <cellStyle name="40% - Accent5 5 2" xfId="2374"/>
    <cellStyle name="40% - Accent5 5 2 2" xfId="2375"/>
    <cellStyle name="40% - Accent5 5 2 2 2" xfId="2376"/>
    <cellStyle name="40% - Accent5 5 2 2 2 2" xfId="2377"/>
    <cellStyle name="40% - Accent5 5 2 2 3" xfId="2378"/>
    <cellStyle name="40% - Accent5 5 2 2 3 2" xfId="2379"/>
    <cellStyle name="40% - Accent5 5 2 2 4" xfId="2380"/>
    <cellStyle name="40% - Accent5 5 2 3" xfId="2381"/>
    <cellStyle name="40% - Accent5 5 2 3 2" xfId="2382"/>
    <cellStyle name="40% - Accent5 5 2 4" xfId="2383"/>
    <cellStyle name="40% - Accent5 5 2 4 2" xfId="2384"/>
    <cellStyle name="40% - Accent5 5 2 5" xfId="2385"/>
    <cellStyle name="40% - Accent5 5 3" xfId="2386"/>
    <cellStyle name="40% - Accent5 5 3 2" xfId="2387"/>
    <cellStyle name="40% - Accent5 5 3 2 2" xfId="2388"/>
    <cellStyle name="40% - Accent5 5 3 3" xfId="2389"/>
    <cellStyle name="40% - Accent5 5 3 3 2" xfId="2390"/>
    <cellStyle name="40% - Accent5 5 3 4" xfId="2391"/>
    <cellStyle name="40% - Accent5 5 4" xfId="2392"/>
    <cellStyle name="40% - Accent5 5 4 2" xfId="2393"/>
    <cellStyle name="40% - Accent5 5 5" xfId="2394"/>
    <cellStyle name="40% - Accent5 5 5 2" xfId="2395"/>
    <cellStyle name="40% - Accent5 5 6" xfId="2396"/>
    <cellStyle name="40% - Accent5 6" xfId="2397"/>
    <cellStyle name="40% - Accent5 6 2" xfId="2398"/>
    <cellStyle name="40% - Accent5 6 2 2" xfId="2399"/>
    <cellStyle name="40% - Accent5 6 2 2 2" xfId="2400"/>
    <cellStyle name="40% - Accent5 6 2 2 2 2" xfId="2401"/>
    <cellStyle name="40% - Accent5 6 2 2 3" xfId="2402"/>
    <cellStyle name="40% - Accent5 6 2 2 3 2" xfId="2403"/>
    <cellStyle name="40% - Accent5 6 2 2 4" xfId="2404"/>
    <cellStyle name="40% - Accent5 6 2 3" xfId="2405"/>
    <cellStyle name="40% - Accent5 6 2 3 2" xfId="2406"/>
    <cellStyle name="40% - Accent5 6 2 4" xfId="2407"/>
    <cellStyle name="40% - Accent5 6 2 4 2" xfId="2408"/>
    <cellStyle name="40% - Accent5 6 2 5" xfId="2409"/>
    <cellStyle name="40% - Accent5 6 3" xfId="2410"/>
    <cellStyle name="40% - Accent5 6 3 2" xfId="2411"/>
    <cellStyle name="40% - Accent5 6 3 2 2" xfId="2412"/>
    <cellStyle name="40% - Accent5 6 3 3" xfId="2413"/>
    <cellStyle name="40% - Accent5 6 3 3 2" xfId="2414"/>
    <cellStyle name="40% - Accent5 6 3 4" xfId="2415"/>
    <cellStyle name="40% - Accent5 6 4" xfId="2416"/>
    <cellStyle name="40% - Accent5 6 4 2" xfId="2417"/>
    <cellStyle name="40% - Accent5 6 5" xfId="2418"/>
    <cellStyle name="40% - Accent5 6 5 2" xfId="2419"/>
    <cellStyle name="40% - Accent5 6 6" xfId="2420"/>
    <cellStyle name="40% - Accent5 7" xfId="2421"/>
    <cellStyle name="40% - Accent5 7 2" xfId="2422"/>
    <cellStyle name="40% - Accent5 7 2 2" xfId="2423"/>
    <cellStyle name="40% - Accent5 7 2 2 2" xfId="2424"/>
    <cellStyle name="40% - Accent5 7 2 2 2 2" xfId="2425"/>
    <cellStyle name="40% - Accent5 7 2 2 3" xfId="2426"/>
    <cellStyle name="40% - Accent5 7 2 2 3 2" xfId="2427"/>
    <cellStyle name="40% - Accent5 7 2 2 4" xfId="2428"/>
    <cellStyle name="40% - Accent5 7 2 3" xfId="2429"/>
    <cellStyle name="40% - Accent5 7 2 3 2" xfId="2430"/>
    <cellStyle name="40% - Accent5 7 2 4" xfId="2431"/>
    <cellStyle name="40% - Accent5 7 2 4 2" xfId="2432"/>
    <cellStyle name="40% - Accent5 7 2 5" xfId="2433"/>
    <cellStyle name="40% - Accent5 7 3" xfId="2434"/>
    <cellStyle name="40% - Accent5 7 3 2" xfId="2435"/>
    <cellStyle name="40% - Accent5 7 3 2 2" xfId="2436"/>
    <cellStyle name="40% - Accent5 7 3 3" xfId="2437"/>
    <cellStyle name="40% - Accent5 7 3 3 2" xfId="2438"/>
    <cellStyle name="40% - Accent5 7 3 4" xfId="2439"/>
    <cellStyle name="40% - Accent5 7 4" xfId="2440"/>
    <cellStyle name="40% - Accent5 7 4 2" xfId="2441"/>
    <cellStyle name="40% - Accent5 7 5" xfId="2442"/>
    <cellStyle name="40% - Accent5 7 5 2" xfId="2443"/>
    <cellStyle name="40% - Accent5 7 6" xfId="2444"/>
    <cellStyle name="40% - Accent5 8" xfId="2445"/>
    <cellStyle name="40% - Accent5 8 2" xfId="2446"/>
    <cellStyle name="40% - Accent5 8 2 2" xfId="2447"/>
    <cellStyle name="40% - Accent5 8 2 2 2" xfId="2448"/>
    <cellStyle name="40% - Accent5 8 2 3" xfId="2449"/>
    <cellStyle name="40% - Accent5 8 2 3 2" xfId="2450"/>
    <cellStyle name="40% - Accent5 8 2 4" xfId="2451"/>
    <cellStyle name="40% - Accent5 8 3" xfId="2452"/>
    <cellStyle name="40% - Accent5 8 3 2" xfId="2453"/>
    <cellStyle name="40% - Accent5 8 4" xfId="2454"/>
    <cellStyle name="40% - Accent5 8 4 2" xfId="2455"/>
    <cellStyle name="40% - Accent5 8 5" xfId="2456"/>
    <cellStyle name="40% - Accent5 9" xfId="2457"/>
    <cellStyle name="40% - Accent5 9 2" xfId="2458"/>
    <cellStyle name="40% - Accent5 9 2 2" xfId="2459"/>
    <cellStyle name="40% - Accent5 9 2 2 2" xfId="2460"/>
    <cellStyle name="40% - Accent5 9 2 3" xfId="2461"/>
    <cellStyle name="40% - Accent5 9 2 3 2" xfId="2462"/>
    <cellStyle name="40% - Accent5 9 2 4" xfId="2463"/>
    <cellStyle name="40% - Accent5 9 3" xfId="2464"/>
    <cellStyle name="40% - Accent5 9 3 2" xfId="2465"/>
    <cellStyle name="40% - Accent5 9 4" xfId="2466"/>
    <cellStyle name="40% - Accent5 9 4 2" xfId="2467"/>
    <cellStyle name="40% - Accent5 9 5" xfId="2468"/>
    <cellStyle name="40% - Accent6 10" xfId="2469"/>
    <cellStyle name="40% - Accent6 10 2" xfId="2470"/>
    <cellStyle name="40% - Accent6 10 2 2" xfId="2471"/>
    <cellStyle name="40% - Accent6 10 2 2 2" xfId="2472"/>
    <cellStyle name="40% - Accent6 10 2 3" xfId="2473"/>
    <cellStyle name="40% - Accent6 10 2 3 2" xfId="2474"/>
    <cellStyle name="40% - Accent6 10 2 4" xfId="2475"/>
    <cellStyle name="40% - Accent6 10 3" xfId="2476"/>
    <cellStyle name="40% - Accent6 10 3 2" xfId="2477"/>
    <cellStyle name="40% - Accent6 10 4" xfId="2478"/>
    <cellStyle name="40% - Accent6 10 4 2" xfId="2479"/>
    <cellStyle name="40% - Accent6 10 5" xfId="2480"/>
    <cellStyle name="40% - Accent6 11" xfId="2481"/>
    <cellStyle name="40% - Accent6 11 2" xfId="2482"/>
    <cellStyle name="40% - Accent6 11 2 2" xfId="2483"/>
    <cellStyle name="40% - Accent6 11 2 2 2" xfId="2484"/>
    <cellStyle name="40% - Accent6 11 2 3" xfId="2485"/>
    <cellStyle name="40% - Accent6 11 2 3 2" xfId="2486"/>
    <cellStyle name="40% - Accent6 11 2 4" xfId="2487"/>
    <cellStyle name="40% - Accent6 11 3" xfId="2488"/>
    <cellStyle name="40% - Accent6 11 3 2" xfId="2489"/>
    <cellStyle name="40% - Accent6 11 4" xfId="2490"/>
    <cellStyle name="40% - Accent6 11 4 2" xfId="2491"/>
    <cellStyle name="40% - Accent6 11 5" xfId="2492"/>
    <cellStyle name="40% - Accent6 12" xfId="2493"/>
    <cellStyle name="40% - Accent6 12 2" xfId="2494"/>
    <cellStyle name="40% - Accent6 12 2 2" xfId="2495"/>
    <cellStyle name="40% - Accent6 12 3" xfId="2496"/>
    <cellStyle name="40% - Accent6 12 3 2" xfId="2497"/>
    <cellStyle name="40% - Accent6 12 4" xfId="2498"/>
    <cellStyle name="40% - Accent6 13" xfId="2499"/>
    <cellStyle name="40% - Accent6 13 2" xfId="2500"/>
    <cellStyle name="40% - Accent6 13 2 2" xfId="2501"/>
    <cellStyle name="40% - Accent6 13 3" xfId="2502"/>
    <cellStyle name="40% - Accent6 13 3 2" xfId="2503"/>
    <cellStyle name="40% - Accent6 13 4" xfId="2504"/>
    <cellStyle name="40% - Accent6 14" xfId="2505"/>
    <cellStyle name="40% - Accent6 14 2" xfId="2506"/>
    <cellStyle name="40% - Accent6 14 2 2" xfId="2507"/>
    <cellStyle name="40% - Accent6 14 3" xfId="2508"/>
    <cellStyle name="40% - Accent6 14 3 2" xfId="2509"/>
    <cellStyle name="40% - Accent6 14 4" xfId="2510"/>
    <cellStyle name="40% - Accent6 15" xfId="2511"/>
    <cellStyle name="40% - Accent6 15 2" xfId="2512"/>
    <cellStyle name="40% - Accent6 15 2 2" xfId="2513"/>
    <cellStyle name="40% - Accent6 15 3" xfId="2514"/>
    <cellStyle name="40% - Accent6 15 3 2" xfId="2515"/>
    <cellStyle name="40% - Accent6 15 4" xfId="2516"/>
    <cellStyle name="40% - Accent6 16" xfId="2517"/>
    <cellStyle name="40% - Accent6 16 2" xfId="2518"/>
    <cellStyle name="40% - Accent6 17" xfId="2519"/>
    <cellStyle name="40% - Accent6 17 2" xfId="2520"/>
    <cellStyle name="40% - Accent6 17 2 2" xfId="3523"/>
    <cellStyle name="40% - Accent6 17 3" xfId="2521"/>
    <cellStyle name="40% - Accent6 18" xfId="2522"/>
    <cellStyle name="40% - Accent6 18 2" xfId="2523"/>
    <cellStyle name="40% - Accent6 18 2 2" xfId="3524"/>
    <cellStyle name="40% - Accent6 18 3" xfId="2524"/>
    <cellStyle name="40% - Accent6 19" xfId="3525"/>
    <cellStyle name="40% - Accent6 2" xfId="2525"/>
    <cellStyle name="40% - Accent6 2 2" xfId="2526"/>
    <cellStyle name="40% - Accent6 2 2 2" xfId="2527"/>
    <cellStyle name="40% - Accent6 2 2 2 2" xfId="2528"/>
    <cellStyle name="40% - Accent6 2 2 2 2 2" xfId="2529"/>
    <cellStyle name="40% - Accent6 2 2 2 3" xfId="2530"/>
    <cellStyle name="40% - Accent6 2 2 2 3 2" xfId="2531"/>
    <cellStyle name="40% - Accent6 2 2 2 4" xfId="2532"/>
    <cellStyle name="40% - Accent6 2 2 3" xfId="2533"/>
    <cellStyle name="40% - Accent6 2 2 3 2" xfId="2534"/>
    <cellStyle name="40% - Accent6 2 2 4" xfId="2535"/>
    <cellStyle name="40% - Accent6 2 2 4 2" xfId="2536"/>
    <cellStyle name="40% - Accent6 2 2 5" xfId="2537"/>
    <cellStyle name="40% - Accent6 2 3" xfId="2538"/>
    <cellStyle name="40% - Accent6 2 3 2" xfId="2539"/>
    <cellStyle name="40% - Accent6 2 3 2 2" xfId="2540"/>
    <cellStyle name="40% - Accent6 2 3 3" xfId="2541"/>
    <cellStyle name="40% - Accent6 2 3 3 2" xfId="2542"/>
    <cellStyle name="40% - Accent6 2 3 4" xfId="2543"/>
    <cellStyle name="40% - Accent6 2 4" xfId="2544"/>
    <cellStyle name="40% - Accent6 2 4 2" xfId="2545"/>
    <cellStyle name="40% - Accent6 2 5" xfId="2546"/>
    <cellStyle name="40% - Accent6 2 5 2" xfId="2547"/>
    <cellStyle name="40% - Accent6 2 6" xfId="2548"/>
    <cellStyle name="40% - Accent6 20" xfId="3526"/>
    <cellStyle name="40% - Accent6 21" xfId="3527"/>
    <cellStyle name="40% - Accent6 22" xfId="3528"/>
    <cellStyle name="40% - Accent6 23" xfId="3529"/>
    <cellStyle name="40% - Accent6 24" xfId="3530"/>
    <cellStyle name="40% - Accent6 25" xfId="3531"/>
    <cellStyle name="40% - Accent6 3" xfId="2549"/>
    <cellStyle name="40% - Accent6 3 2" xfId="2550"/>
    <cellStyle name="40% - Accent6 3 2 2" xfId="2551"/>
    <cellStyle name="40% - Accent6 3 2 2 2" xfId="2552"/>
    <cellStyle name="40% - Accent6 3 2 2 2 2" xfId="2553"/>
    <cellStyle name="40% - Accent6 3 2 2 3" xfId="2554"/>
    <cellStyle name="40% - Accent6 3 2 2 3 2" xfId="2555"/>
    <cellStyle name="40% - Accent6 3 2 2 4" xfId="2556"/>
    <cellStyle name="40% - Accent6 3 2 3" xfId="2557"/>
    <cellStyle name="40% - Accent6 3 2 3 2" xfId="2558"/>
    <cellStyle name="40% - Accent6 3 2 4" xfId="2559"/>
    <cellStyle name="40% - Accent6 3 2 4 2" xfId="2560"/>
    <cellStyle name="40% - Accent6 3 2 5" xfId="2561"/>
    <cellStyle name="40% - Accent6 3 3" xfId="2562"/>
    <cellStyle name="40% - Accent6 3 3 2" xfId="2563"/>
    <cellStyle name="40% - Accent6 3 3 2 2" xfId="2564"/>
    <cellStyle name="40% - Accent6 3 3 3" xfId="2565"/>
    <cellStyle name="40% - Accent6 3 3 3 2" xfId="2566"/>
    <cellStyle name="40% - Accent6 3 3 4" xfId="2567"/>
    <cellStyle name="40% - Accent6 3 4" xfId="2568"/>
    <cellStyle name="40% - Accent6 3 4 2" xfId="2569"/>
    <cellStyle name="40% - Accent6 3 5" xfId="2570"/>
    <cellStyle name="40% - Accent6 3 5 2" xfId="2571"/>
    <cellStyle name="40% - Accent6 3 6" xfId="2572"/>
    <cellStyle name="40% - Accent6 4" xfId="2573"/>
    <cellStyle name="40% - Accent6 4 2" xfId="2574"/>
    <cellStyle name="40% - Accent6 4 2 2" xfId="2575"/>
    <cellStyle name="40% - Accent6 4 2 2 2" xfId="2576"/>
    <cellStyle name="40% - Accent6 4 2 2 2 2" xfId="2577"/>
    <cellStyle name="40% - Accent6 4 2 2 3" xfId="2578"/>
    <cellStyle name="40% - Accent6 4 2 2 3 2" xfId="2579"/>
    <cellStyle name="40% - Accent6 4 2 2 4" xfId="2580"/>
    <cellStyle name="40% - Accent6 4 2 3" xfId="2581"/>
    <cellStyle name="40% - Accent6 4 2 3 2" xfId="2582"/>
    <cellStyle name="40% - Accent6 4 2 4" xfId="2583"/>
    <cellStyle name="40% - Accent6 4 2 4 2" xfId="2584"/>
    <cellStyle name="40% - Accent6 4 2 5" xfId="2585"/>
    <cellStyle name="40% - Accent6 4 3" xfId="2586"/>
    <cellStyle name="40% - Accent6 4 3 2" xfId="2587"/>
    <cellStyle name="40% - Accent6 4 3 2 2" xfId="2588"/>
    <cellStyle name="40% - Accent6 4 3 3" xfId="2589"/>
    <cellStyle name="40% - Accent6 4 3 3 2" xfId="2590"/>
    <cellStyle name="40% - Accent6 4 3 4" xfId="2591"/>
    <cellStyle name="40% - Accent6 4 4" xfId="2592"/>
    <cellStyle name="40% - Accent6 4 4 2" xfId="2593"/>
    <cellStyle name="40% - Accent6 4 5" xfId="2594"/>
    <cellStyle name="40% - Accent6 4 5 2" xfId="2595"/>
    <cellStyle name="40% - Accent6 4 6" xfId="2596"/>
    <cellStyle name="40% - Accent6 5" xfId="2597"/>
    <cellStyle name="40% - Accent6 5 2" xfId="2598"/>
    <cellStyle name="40% - Accent6 5 2 2" xfId="2599"/>
    <cellStyle name="40% - Accent6 5 2 2 2" xfId="2600"/>
    <cellStyle name="40% - Accent6 5 2 2 2 2" xfId="2601"/>
    <cellStyle name="40% - Accent6 5 2 2 3" xfId="2602"/>
    <cellStyle name="40% - Accent6 5 2 2 3 2" xfId="2603"/>
    <cellStyle name="40% - Accent6 5 2 2 4" xfId="2604"/>
    <cellStyle name="40% - Accent6 5 2 3" xfId="2605"/>
    <cellStyle name="40% - Accent6 5 2 3 2" xfId="2606"/>
    <cellStyle name="40% - Accent6 5 2 4" xfId="2607"/>
    <cellStyle name="40% - Accent6 5 2 4 2" xfId="2608"/>
    <cellStyle name="40% - Accent6 5 2 5" xfId="2609"/>
    <cellStyle name="40% - Accent6 5 3" xfId="2610"/>
    <cellStyle name="40% - Accent6 5 3 2" xfId="2611"/>
    <cellStyle name="40% - Accent6 5 3 2 2" xfId="2612"/>
    <cellStyle name="40% - Accent6 5 3 3" xfId="2613"/>
    <cellStyle name="40% - Accent6 5 3 3 2" xfId="2614"/>
    <cellStyle name="40% - Accent6 5 3 4" xfId="2615"/>
    <cellStyle name="40% - Accent6 5 4" xfId="2616"/>
    <cellStyle name="40% - Accent6 5 4 2" xfId="2617"/>
    <cellStyle name="40% - Accent6 5 5" xfId="2618"/>
    <cellStyle name="40% - Accent6 5 5 2" xfId="2619"/>
    <cellStyle name="40% - Accent6 5 6" xfId="2620"/>
    <cellStyle name="40% - Accent6 6" xfId="2621"/>
    <cellStyle name="40% - Accent6 6 2" xfId="2622"/>
    <cellStyle name="40% - Accent6 6 2 2" xfId="2623"/>
    <cellStyle name="40% - Accent6 6 2 2 2" xfId="2624"/>
    <cellStyle name="40% - Accent6 6 2 2 2 2" xfId="2625"/>
    <cellStyle name="40% - Accent6 6 2 2 3" xfId="2626"/>
    <cellStyle name="40% - Accent6 6 2 2 3 2" xfId="2627"/>
    <cellStyle name="40% - Accent6 6 2 2 4" xfId="2628"/>
    <cellStyle name="40% - Accent6 6 2 3" xfId="2629"/>
    <cellStyle name="40% - Accent6 6 2 3 2" xfId="2630"/>
    <cellStyle name="40% - Accent6 6 2 4" xfId="2631"/>
    <cellStyle name="40% - Accent6 6 2 4 2" xfId="2632"/>
    <cellStyle name="40% - Accent6 6 2 5" xfId="2633"/>
    <cellStyle name="40% - Accent6 6 3" xfId="2634"/>
    <cellStyle name="40% - Accent6 6 3 2" xfId="2635"/>
    <cellStyle name="40% - Accent6 6 3 2 2" xfId="2636"/>
    <cellStyle name="40% - Accent6 6 3 3" xfId="2637"/>
    <cellStyle name="40% - Accent6 6 3 3 2" xfId="2638"/>
    <cellStyle name="40% - Accent6 6 3 4" xfId="2639"/>
    <cellStyle name="40% - Accent6 6 4" xfId="2640"/>
    <cellStyle name="40% - Accent6 6 4 2" xfId="2641"/>
    <cellStyle name="40% - Accent6 6 5" xfId="2642"/>
    <cellStyle name="40% - Accent6 6 5 2" xfId="2643"/>
    <cellStyle name="40% - Accent6 6 6" xfId="2644"/>
    <cellStyle name="40% - Accent6 7" xfId="2645"/>
    <cellStyle name="40% - Accent6 7 2" xfId="2646"/>
    <cellStyle name="40% - Accent6 7 2 2" xfId="2647"/>
    <cellStyle name="40% - Accent6 7 2 2 2" xfId="2648"/>
    <cellStyle name="40% - Accent6 7 2 2 2 2" xfId="2649"/>
    <cellStyle name="40% - Accent6 7 2 2 3" xfId="2650"/>
    <cellStyle name="40% - Accent6 7 2 2 3 2" xfId="2651"/>
    <cellStyle name="40% - Accent6 7 2 2 4" xfId="2652"/>
    <cellStyle name="40% - Accent6 7 2 3" xfId="2653"/>
    <cellStyle name="40% - Accent6 7 2 3 2" xfId="2654"/>
    <cellStyle name="40% - Accent6 7 2 4" xfId="2655"/>
    <cellStyle name="40% - Accent6 7 2 4 2" xfId="2656"/>
    <cellStyle name="40% - Accent6 7 2 5" xfId="2657"/>
    <cellStyle name="40% - Accent6 7 3" xfId="2658"/>
    <cellStyle name="40% - Accent6 7 3 2" xfId="2659"/>
    <cellStyle name="40% - Accent6 7 3 2 2" xfId="2660"/>
    <cellStyle name="40% - Accent6 7 3 3" xfId="2661"/>
    <cellStyle name="40% - Accent6 7 3 3 2" xfId="2662"/>
    <cellStyle name="40% - Accent6 7 3 4" xfId="2663"/>
    <cellStyle name="40% - Accent6 7 4" xfId="2664"/>
    <cellStyle name="40% - Accent6 7 4 2" xfId="2665"/>
    <cellStyle name="40% - Accent6 7 5" xfId="2666"/>
    <cellStyle name="40% - Accent6 7 5 2" xfId="2667"/>
    <cellStyle name="40% - Accent6 7 6" xfId="2668"/>
    <cellStyle name="40% - Accent6 8" xfId="2669"/>
    <cellStyle name="40% - Accent6 8 2" xfId="2670"/>
    <cellStyle name="40% - Accent6 8 2 2" xfId="2671"/>
    <cellStyle name="40% - Accent6 8 2 2 2" xfId="2672"/>
    <cellStyle name="40% - Accent6 8 2 3" xfId="2673"/>
    <cellStyle name="40% - Accent6 8 2 3 2" xfId="2674"/>
    <cellStyle name="40% - Accent6 8 2 4" xfId="2675"/>
    <cellStyle name="40% - Accent6 8 3" xfId="2676"/>
    <cellStyle name="40% - Accent6 8 3 2" xfId="2677"/>
    <cellStyle name="40% - Accent6 8 4" xfId="2678"/>
    <cellStyle name="40% - Accent6 8 4 2" xfId="2679"/>
    <cellStyle name="40% - Accent6 8 5" xfId="2680"/>
    <cellStyle name="40% - Accent6 9" xfId="2681"/>
    <cellStyle name="40% - Accent6 9 2" xfId="2682"/>
    <cellStyle name="40% - Accent6 9 2 2" xfId="2683"/>
    <cellStyle name="40% - Accent6 9 2 2 2" xfId="2684"/>
    <cellStyle name="40% - Accent6 9 2 3" xfId="2685"/>
    <cellStyle name="40% - Accent6 9 2 3 2" xfId="2686"/>
    <cellStyle name="40% - Accent6 9 2 4" xfId="2687"/>
    <cellStyle name="40% - Accent6 9 3" xfId="2688"/>
    <cellStyle name="40% - Accent6 9 3 2" xfId="2689"/>
    <cellStyle name="40% - Accent6 9 4" xfId="2690"/>
    <cellStyle name="40% - Accent6 9 4 2" xfId="2691"/>
    <cellStyle name="40% - Accent6 9 5" xfId="2692"/>
    <cellStyle name="60% - Accent1 2" xfId="2693"/>
    <cellStyle name="60% - Accent1 2 2" xfId="2694"/>
    <cellStyle name="60% - Accent2 2" xfId="2695"/>
    <cellStyle name="60% - Accent2 2 2" xfId="2696"/>
    <cellStyle name="60% - Accent3 2" xfId="2697"/>
    <cellStyle name="60% - Accent3 2 2" xfId="2698"/>
    <cellStyle name="60% - Accent4 2" xfId="2699"/>
    <cellStyle name="60% - Accent4 2 2" xfId="2700"/>
    <cellStyle name="60% - Accent5 2" xfId="2701"/>
    <cellStyle name="60% - Accent5 2 2" xfId="2702"/>
    <cellStyle name="60% - Accent6 2" xfId="2703"/>
    <cellStyle name="60% - Accent6 2 2" xfId="2704"/>
    <cellStyle name="Accent1 2" xfId="2705"/>
    <cellStyle name="Accent1 2 2" xfId="2706"/>
    <cellStyle name="Accent2 2" xfId="2707"/>
    <cellStyle name="Accent2 2 2" xfId="2708"/>
    <cellStyle name="Accent3 2" xfId="2709"/>
    <cellStyle name="Accent3 2 2" xfId="2710"/>
    <cellStyle name="Accent4 2" xfId="2711"/>
    <cellStyle name="Accent4 2 2" xfId="2712"/>
    <cellStyle name="Accent5 2" xfId="2713"/>
    <cellStyle name="Accent5 2 2" xfId="2714"/>
    <cellStyle name="Accent6 2" xfId="2715"/>
    <cellStyle name="Accent6 2 2" xfId="2716"/>
    <cellStyle name="Bad 2" xfId="2717"/>
    <cellStyle name="Bad 2 2" xfId="2718"/>
    <cellStyle name="Calculation 2" xfId="2719"/>
    <cellStyle name="Calculation 2 2" xfId="2720"/>
    <cellStyle name="Check Cell 2" xfId="2721"/>
    <cellStyle name="Check Cell 2 2" xfId="2722"/>
    <cellStyle name="Comma" xfId="3555" builtinId="3"/>
    <cellStyle name="Comma 2" xfId="2723"/>
    <cellStyle name="Comma 2 2" xfId="2724"/>
    <cellStyle name="Comma 3" xfId="2725"/>
    <cellStyle name="Comma 3 2" xfId="2726"/>
    <cellStyle name="Comma 4" xfId="2727"/>
    <cellStyle name="Comma 4 2" xfId="2728"/>
    <cellStyle name="Comma 5" xfId="2729"/>
    <cellStyle name="Comma 5 2" xfId="2730"/>
    <cellStyle name="Comma 6" xfId="2731"/>
    <cellStyle name="Explanatory Text 2" xfId="2732"/>
    <cellStyle name="Explanatory Text 2 2" xfId="2733"/>
    <cellStyle name="Good 2" xfId="2734"/>
    <cellStyle name="Good 2 2" xfId="2735"/>
    <cellStyle name="Heading 1 2" xfId="2736"/>
    <cellStyle name="Heading 1 2 2" xfId="2737"/>
    <cellStyle name="Heading 2 2" xfId="2738"/>
    <cellStyle name="Heading 2 2 2" xfId="2739"/>
    <cellStyle name="Heading 3 2" xfId="2740"/>
    <cellStyle name="Heading 3 2 2" xfId="2741"/>
    <cellStyle name="Heading 4 2" xfId="2742"/>
    <cellStyle name="Heading 4 2 2" xfId="2743"/>
    <cellStyle name="Hyperlink" xfId="3556" builtinId="8"/>
    <cellStyle name="Input 2" xfId="2744"/>
    <cellStyle name="Input 2 2" xfId="2745"/>
    <cellStyle name="Linked Cell 2" xfId="2746"/>
    <cellStyle name="Linked Cell 2 2" xfId="2747"/>
    <cellStyle name="Neutral 2" xfId="2748"/>
    <cellStyle name="Neutral 2 2" xfId="2749"/>
    <cellStyle name="Normal" xfId="0" builtinId="0"/>
    <cellStyle name="Normal 10" xfId="2750"/>
    <cellStyle name="Normal 10 2" xfId="2751"/>
    <cellStyle name="Normal 10 2 2" xfId="2752"/>
    <cellStyle name="Normal 10 2 2 2" xfId="2753"/>
    <cellStyle name="Normal 10 2 2 2 2" xfId="2754"/>
    <cellStyle name="Normal 10 2 2 3" xfId="2755"/>
    <cellStyle name="Normal 10 2 2 3 2" xfId="2756"/>
    <cellStyle name="Normal 10 2 2 4" xfId="2757"/>
    <cellStyle name="Normal 10 2 3" xfId="2758"/>
    <cellStyle name="Normal 10 2 3 2" xfId="2759"/>
    <cellStyle name="Normal 10 2 4" xfId="2760"/>
    <cellStyle name="Normal 10 2 4 2" xfId="2761"/>
    <cellStyle name="Normal 10 2 5" xfId="2762"/>
    <cellStyle name="Normal 10 3" xfId="2763"/>
    <cellStyle name="Normal 10 3 2" xfId="2764"/>
    <cellStyle name="Normal 10 3 2 2" xfId="2765"/>
    <cellStyle name="Normal 10 3 3" xfId="2766"/>
    <cellStyle name="Normal 10 3 3 2" xfId="2767"/>
    <cellStyle name="Normal 10 3 4" xfId="2768"/>
    <cellStyle name="Normal 10 4" xfId="2769"/>
    <cellStyle name="Normal 10 4 2" xfId="2770"/>
    <cellStyle name="Normal 10 5" xfId="2771"/>
    <cellStyle name="Normal 10 5 2" xfId="2772"/>
    <cellStyle name="Normal 10 6" xfId="2773"/>
    <cellStyle name="Normal 11" xfId="2774"/>
    <cellStyle name="Normal 11 2" xfId="2775"/>
    <cellStyle name="Normal 11 2 2" xfId="2776"/>
    <cellStyle name="Normal 11 2 2 2" xfId="2777"/>
    <cellStyle name="Normal 11 2 2 2 2" xfId="2778"/>
    <cellStyle name="Normal 11 2 2 3" xfId="2779"/>
    <cellStyle name="Normal 11 2 2 3 2" xfId="2780"/>
    <cellStyle name="Normal 11 2 2 4" xfId="2781"/>
    <cellStyle name="Normal 11 2 3" xfId="2782"/>
    <cellStyle name="Normal 11 2 3 2" xfId="2783"/>
    <cellStyle name="Normal 11 2 4" xfId="2784"/>
    <cellStyle name="Normal 11 2 4 2" xfId="2785"/>
    <cellStyle name="Normal 11 2 5" xfId="2786"/>
    <cellStyle name="Normal 11 3" xfId="2787"/>
    <cellStyle name="Normal 11 3 2" xfId="2788"/>
    <cellStyle name="Normal 11 3 2 2" xfId="2789"/>
    <cellStyle name="Normal 11 3 3" xfId="2790"/>
    <cellStyle name="Normal 11 3 3 2" xfId="2791"/>
    <cellStyle name="Normal 11 3 4" xfId="2792"/>
    <cellStyle name="Normal 11 4" xfId="2793"/>
    <cellStyle name="Normal 11 4 2" xfId="2794"/>
    <cellStyle name="Normal 11 5" xfId="2795"/>
    <cellStyle name="Normal 11 5 2" xfId="2796"/>
    <cellStyle name="Normal 11 6" xfId="2797"/>
    <cellStyle name="Normal 12" xfId="2798"/>
    <cellStyle name="Normal 12 2" xfId="2799"/>
    <cellStyle name="Normal 12 2 2" xfId="2800"/>
    <cellStyle name="Normal 12 2 2 2" xfId="2801"/>
    <cellStyle name="Normal 12 2 2 2 2" xfId="2802"/>
    <cellStyle name="Normal 12 2 2 3" xfId="2803"/>
    <cellStyle name="Normal 12 2 2 3 2" xfId="2804"/>
    <cellStyle name="Normal 12 2 2 4" xfId="2805"/>
    <cellStyle name="Normal 12 2 3" xfId="2806"/>
    <cellStyle name="Normal 12 2 3 2" xfId="2807"/>
    <cellStyle name="Normal 12 2 4" xfId="2808"/>
    <cellStyle name="Normal 12 2 4 2" xfId="2809"/>
    <cellStyle name="Normal 12 2 5" xfId="2810"/>
    <cellStyle name="Normal 12 3" xfId="2811"/>
    <cellStyle name="Normal 12 3 2" xfId="2812"/>
    <cellStyle name="Normal 12 3 2 2" xfId="2813"/>
    <cellStyle name="Normal 12 3 3" xfId="2814"/>
    <cellStyle name="Normal 12 3 3 2" xfId="2815"/>
    <cellStyle name="Normal 12 3 4" xfId="2816"/>
    <cellStyle name="Normal 12 4" xfId="2817"/>
    <cellStyle name="Normal 12 4 2" xfId="2818"/>
    <cellStyle name="Normal 12 5" xfId="2819"/>
    <cellStyle name="Normal 12 5 2" xfId="2820"/>
    <cellStyle name="Normal 12 6" xfId="2821"/>
    <cellStyle name="Normal 13" xfId="2822"/>
    <cellStyle name="Normal 13 2" xfId="2823"/>
    <cellStyle name="Normal 13 2 2" xfId="2824"/>
    <cellStyle name="Normal 13 2 2 2" xfId="2825"/>
    <cellStyle name="Normal 13 2 2 2 2" xfId="2826"/>
    <cellStyle name="Normal 13 2 2 3" xfId="2827"/>
    <cellStyle name="Normal 13 2 2 3 2" xfId="2828"/>
    <cellStyle name="Normal 13 2 2 4" xfId="2829"/>
    <cellStyle name="Normal 13 2 3" xfId="2830"/>
    <cellStyle name="Normal 13 2 3 2" xfId="2831"/>
    <cellStyle name="Normal 13 2 4" xfId="2832"/>
    <cellStyle name="Normal 13 2 4 2" xfId="2833"/>
    <cellStyle name="Normal 13 2 5" xfId="2834"/>
    <cellStyle name="Normal 13 3" xfId="2835"/>
    <cellStyle name="Normal 13 3 2" xfId="2836"/>
    <cellStyle name="Normal 13 3 2 2" xfId="2837"/>
    <cellStyle name="Normal 13 3 3" xfId="2838"/>
    <cellStyle name="Normal 13 3 3 2" xfId="2839"/>
    <cellStyle name="Normal 13 3 4" xfId="2840"/>
    <cellStyle name="Normal 13 4" xfId="2841"/>
    <cellStyle name="Normal 13 4 2" xfId="2842"/>
    <cellStyle name="Normal 13 5" xfId="2843"/>
    <cellStyle name="Normal 13 5 2" xfId="2844"/>
    <cellStyle name="Normal 13 6" xfId="2845"/>
    <cellStyle name="Normal 14" xfId="2846"/>
    <cellStyle name="Normal 14 2" xfId="2847"/>
    <cellStyle name="Normal 14 2 2" xfId="2848"/>
    <cellStyle name="Normal 14 2 2 2" xfId="2849"/>
    <cellStyle name="Normal 14 2 2 2 2" xfId="2850"/>
    <cellStyle name="Normal 14 2 2 3" xfId="2851"/>
    <cellStyle name="Normal 14 2 2 3 2" xfId="2852"/>
    <cellStyle name="Normal 14 2 2 4" xfId="2853"/>
    <cellStyle name="Normal 14 2 3" xfId="2854"/>
    <cellStyle name="Normal 14 2 3 2" xfId="2855"/>
    <cellStyle name="Normal 14 2 4" xfId="2856"/>
    <cellStyle name="Normal 14 2 4 2" xfId="2857"/>
    <cellStyle name="Normal 14 2 5" xfId="2858"/>
    <cellStyle name="Normal 14 3" xfId="2859"/>
    <cellStyle name="Normal 14 3 2" xfId="2860"/>
    <cellStyle name="Normal 14 3 2 2" xfId="2861"/>
    <cellStyle name="Normal 14 3 3" xfId="2862"/>
    <cellStyle name="Normal 14 3 3 2" xfId="2863"/>
    <cellStyle name="Normal 14 3 4" xfId="2864"/>
    <cellStyle name="Normal 14 4" xfId="2865"/>
    <cellStyle name="Normal 14 4 2" xfId="2866"/>
    <cellStyle name="Normal 14 5" xfId="2867"/>
    <cellStyle name="Normal 14 5 2" xfId="2868"/>
    <cellStyle name="Normal 14 6" xfId="2869"/>
    <cellStyle name="Normal 15" xfId="2870"/>
    <cellStyle name="Normal 15 2" xfId="2871"/>
    <cellStyle name="Normal 16" xfId="2872"/>
    <cellStyle name="Normal 16 2" xfId="2873"/>
    <cellStyle name="Normal 16 2 2" xfId="2874"/>
    <cellStyle name="Normal 16 2 2 2" xfId="2875"/>
    <cellStyle name="Normal 16 2 3" xfId="2876"/>
    <cellStyle name="Normal 16 2 3 2" xfId="2877"/>
    <cellStyle name="Normal 16 2 4" xfId="2878"/>
    <cellStyle name="Normal 16 3" xfId="2879"/>
    <cellStyle name="Normal 16 3 2" xfId="2880"/>
    <cellStyle name="Normal 16 4" xfId="2881"/>
    <cellStyle name="Normal 16 4 2" xfId="2882"/>
    <cellStyle name="Normal 16 5" xfId="2883"/>
    <cellStyle name="Normal 17" xfId="2884"/>
    <cellStyle name="Normal 17 2" xfId="2885"/>
    <cellStyle name="Normal 17 2 2" xfId="2886"/>
    <cellStyle name="Normal 17 2 2 2" xfId="2887"/>
    <cellStyle name="Normal 17 2 3" xfId="2888"/>
    <cellStyle name="Normal 17 2 3 2" xfId="2889"/>
    <cellStyle name="Normal 17 2 4" xfId="2890"/>
    <cellStyle name="Normal 17 3" xfId="2891"/>
    <cellStyle name="Normal 17 3 2" xfId="2892"/>
    <cellStyle name="Normal 17 4" xfId="2893"/>
    <cellStyle name="Normal 17 4 2" xfId="2894"/>
    <cellStyle name="Normal 17 5" xfId="2895"/>
    <cellStyle name="Normal 18" xfId="2896"/>
    <cellStyle name="Normal 18 2" xfId="2897"/>
    <cellStyle name="Normal 18 2 2" xfId="2898"/>
    <cellStyle name="Normal 18 2 2 2" xfId="2899"/>
    <cellStyle name="Normal 18 2 3" xfId="2900"/>
    <cellStyle name="Normal 18 2 3 2" xfId="2901"/>
    <cellStyle name="Normal 18 2 4" xfId="2902"/>
    <cellStyle name="Normal 18 3" xfId="2903"/>
    <cellStyle name="Normal 18 3 2" xfId="2904"/>
    <cellStyle name="Normal 18 4" xfId="2905"/>
    <cellStyle name="Normal 18 4 2" xfId="2906"/>
    <cellStyle name="Normal 18 5" xfId="2907"/>
    <cellStyle name="Normal 19" xfId="2908"/>
    <cellStyle name="Normal 19 2" xfId="2909"/>
    <cellStyle name="Normal 19 2 2" xfId="2910"/>
    <cellStyle name="Normal 19 2 2 2" xfId="2911"/>
    <cellStyle name="Normal 19 2 3" xfId="2912"/>
    <cellStyle name="Normal 19 2 3 2" xfId="2913"/>
    <cellStyle name="Normal 19 2 4" xfId="2914"/>
    <cellStyle name="Normal 19 3" xfId="2915"/>
    <cellStyle name="Normal 19 3 2" xfId="2916"/>
    <cellStyle name="Normal 19 4" xfId="2917"/>
    <cellStyle name="Normal 19 4 2" xfId="2918"/>
    <cellStyle name="Normal 19 5" xfId="2919"/>
    <cellStyle name="Normal 2" xfId="2920"/>
    <cellStyle name="Normal 2 2" xfId="2921"/>
    <cellStyle name="Normal 2 2 2" xfId="2922"/>
    <cellStyle name="Normal 2 2 2 2" xfId="3"/>
    <cellStyle name="Normal 2 2 3" xfId="2923"/>
    <cellStyle name="Normal 2 3" xfId="2924"/>
    <cellStyle name="Normal 2 3 2" xfId="2925"/>
    <cellStyle name="Normal 2 3 2 2" xfId="2926"/>
    <cellStyle name="Normal 2 3 2 2 2" xfId="2927"/>
    <cellStyle name="Normal 2 3 2 3" xfId="2928"/>
    <cellStyle name="Normal 2 3 2 3 2" xfId="2929"/>
    <cellStyle name="Normal 2 3 2 4" xfId="2930"/>
    <cellStyle name="Normal 2 3 3" xfId="2931"/>
    <cellStyle name="Normal 2 3 3 2" xfId="2932"/>
    <cellStyle name="Normal 2 3 4" xfId="2933"/>
    <cellStyle name="Normal 2 3 4 2" xfId="2934"/>
    <cellStyle name="Normal 2 3 5" xfId="2935"/>
    <cellStyle name="Normal 2 4" xfId="2936"/>
    <cellStyle name="Normal 2 4 2" xfId="2937"/>
    <cellStyle name="Normal 2 4 2 2" xfId="2938"/>
    <cellStyle name="Normal 2 4 3" xfId="2939"/>
    <cellStyle name="Normal 2 4 3 2" xfId="2940"/>
    <cellStyle name="Normal 2 4 4" xfId="2941"/>
    <cellStyle name="Normal 2 5" xfId="2942"/>
    <cellStyle name="Normal 2 5 2" xfId="2943"/>
    <cellStyle name="Normal 2 5 3" xfId="3532"/>
    <cellStyle name="Normal 2 5 4" xfId="3533"/>
    <cellStyle name="Normal 2 6" xfId="2944"/>
    <cellStyle name="Normal 2 6 2" xfId="2945"/>
    <cellStyle name="Normal 2 7" xfId="2946"/>
    <cellStyle name="Normal 2 7 2" xfId="3534"/>
    <cellStyle name="Normal 20" xfId="2947"/>
    <cellStyle name="Normal 20 2" xfId="2948"/>
    <cellStyle name="Normal 20 2 2" xfId="2949"/>
    <cellStyle name="Normal 20 2 2 2" xfId="2950"/>
    <cellStyle name="Normal 20 2 3" xfId="2951"/>
    <cellStyle name="Normal 20 2 3 2" xfId="2952"/>
    <cellStyle name="Normal 20 2 4" xfId="2953"/>
    <cellStyle name="Normal 20 3" xfId="2954"/>
    <cellStyle name="Normal 20 3 2" xfId="2955"/>
    <cellStyle name="Normal 20 4" xfId="2956"/>
    <cellStyle name="Normal 20 4 2" xfId="2957"/>
    <cellStyle name="Normal 20 5" xfId="2958"/>
    <cellStyle name="Normal 21" xfId="2959"/>
    <cellStyle name="Normal 21 2" xfId="2960"/>
    <cellStyle name="Normal 21 2 2" xfId="2961"/>
    <cellStyle name="Normal 21 3" xfId="2962"/>
    <cellStyle name="Normal 21 3 2" xfId="2963"/>
    <cellStyle name="Normal 21 4" xfId="2964"/>
    <cellStyle name="Normal 22" xfId="2965"/>
    <cellStyle name="Normal 22 2" xfId="2966"/>
    <cellStyle name="Normal 22 2 2" xfId="2967"/>
    <cellStyle name="Normal 22 3" xfId="2968"/>
    <cellStyle name="Normal 22 3 2" xfId="2969"/>
    <cellStyle name="Normal 22 4" xfId="2970"/>
    <cellStyle name="Normal 23" xfId="2"/>
    <cellStyle name="Normal 23 2" xfId="2971"/>
    <cellStyle name="Normal 23 2 2" xfId="2972"/>
    <cellStyle name="Normal 23 3" xfId="2973"/>
    <cellStyle name="Normal 23 3 2" xfId="2974"/>
    <cellStyle name="Normal 23 4" xfId="2975"/>
    <cellStyle name="Normal 24" xfId="2976"/>
    <cellStyle name="Normal 24 2" xfId="2977"/>
    <cellStyle name="Normal 24 2 2" xfId="2978"/>
    <cellStyle name="Normal 24 3" xfId="2979"/>
    <cellStyle name="Normal 24 3 2" xfId="2980"/>
    <cellStyle name="Normal 24 4" xfId="2981"/>
    <cellStyle name="Normal 25" xfId="2982"/>
    <cellStyle name="Normal 25 2" xfId="2983"/>
    <cellStyle name="Normal 25 2 2" xfId="2984"/>
    <cellStyle name="Normal 25 3" xfId="2985"/>
    <cellStyle name="Normal 25 3 2" xfId="2986"/>
    <cellStyle name="Normal 25 4" xfId="2987"/>
    <cellStyle name="Normal 26" xfId="2988"/>
    <cellStyle name="Normal 26 2" xfId="2989"/>
    <cellStyle name="Normal 26 3" xfId="2990"/>
    <cellStyle name="Normal 27" xfId="2991"/>
    <cellStyle name="Normal 27 2" xfId="2992"/>
    <cellStyle name="Normal 28" xfId="2993"/>
    <cellStyle name="Normal 28 2" xfId="2994"/>
    <cellStyle name="Normal 28 2 2" xfId="3535"/>
    <cellStyle name="Normal 28 3" xfId="2995"/>
    <cellStyle name="Normal 29" xfId="1"/>
    <cellStyle name="Normal 29 2" xfId="2996"/>
    <cellStyle name="Normal 3" xfId="2997"/>
    <cellStyle name="Normal 3 2" xfId="2998"/>
    <cellStyle name="Normal 3 2 2" xfId="2999"/>
    <cellStyle name="Normal 3 2 2 2" xfId="3000"/>
    <cellStyle name="Normal 3 2 2 2 2" xfId="3001"/>
    <cellStyle name="Normal 3 2 2 3" xfId="3002"/>
    <cellStyle name="Normal 3 2 2 3 2" xfId="3003"/>
    <cellStyle name="Normal 3 2 2 4" xfId="3004"/>
    <cellStyle name="Normal 3 2 3" xfId="3005"/>
    <cellStyle name="Normal 3 2 3 2" xfId="3006"/>
    <cellStyle name="Normal 3 2 4" xfId="3007"/>
    <cellStyle name="Normal 3 2 4 2" xfId="3008"/>
    <cellStyle name="Normal 3 2 5" xfId="3009"/>
    <cellStyle name="Normal 3 3" xfId="3010"/>
    <cellStyle name="Normal 3 3 2" xfId="3011"/>
    <cellStyle name="Normal 3 3 2 2" xfId="3012"/>
    <cellStyle name="Normal 3 3 3" xfId="3013"/>
    <cellStyle name="Normal 3 3 3 2" xfId="3014"/>
    <cellStyle name="Normal 3 3 4" xfId="3015"/>
    <cellStyle name="Normal 3 4" xfId="3016"/>
    <cellStyle name="Normal 3 4 2" xfId="3017"/>
    <cellStyle name="Normal 3 5" xfId="3018"/>
    <cellStyle name="Normal 3 5 2" xfId="3019"/>
    <cellStyle name="Normal 3 5 3" xfId="3020"/>
    <cellStyle name="Normal 3 5 3 2" xfId="3021"/>
    <cellStyle name="Normal 3 6" xfId="3022"/>
    <cellStyle name="Normal 30" xfId="3023"/>
    <cellStyle name="Normal 30 2" xfId="3024"/>
    <cellStyle name="Normal 30 3" xfId="3536"/>
    <cellStyle name="Normal 31" xfId="3025"/>
    <cellStyle name="Normal 31 2" xfId="3026"/>
    <cellStyle name="Normal 31 3" xfId="3537"/>
    <cellStyle name="Normal 32" xfId="3538"/>
    <cellStyle name="Normal 32 2" xfId="3539"/>
    <cellStyle name="Normal 32 3" xfId="3540"/>
    <cellStyle name="Normal 33" xfId="3541"/>
    <cellStyle name="Normal 34" xfId="3542"/>
    <cellStyle name="Normal 35" xfId="3543"/>
    <cellStyle name="Normal 36" xfId="3544"/>
    <cellStyle name="Normal 37" xfId="3545"/>
    <cellStyle name="Normal 4" xfId="3027"/>
    <cellStyle name="Normal 4 2" xfId="3028"/>
    <cellStyle name="Normal 4 2 2" xfId="3029"/>
    <cellStyle name="Normal 4 2 2 2" xfId="3030"/>
    <cellStyle name="Normal 4 2 2 2 2" xfId="3031"/>
    <cellStyle name="Normal 4 2 2 3" xfId="3032"/>
    <cellStyle name="Normal 4 2 2 3 2" xfId="3033"/>
    <cellStyle name="Normal 4 2 2 4" xfId="3034"/>
    <cellStyle name="Normal 4 2 3" xfId="3035"/>
    <cellStyle name="Normal 4 2 3 2" xfId="3036"/>
    <cellStyle name="Normal 4 2 4" xfId="3037"/>
    <cellStyle name="Normal 4 2 4 2" xfId="3038"/>
    <cellStyle name="Normal 4 2 5" xfId="3039"/>
    <cellStyle name="Normal 4 3" xfId="3040"/>
    <cellStyle name="Normal 4 3 2" xfId="3041"/>
    <cellStyle name="Normal 4 3 2 2" xfId="3042"/>
    <cellStyle name="Normal 4 3 3" xfId="3043"/>
    <cellStyle name="Normal 4 3 3 2" xfId="3044"/>
    <cellStyle name="Normal 4 3 4" xfId="3045"/>
    <cellStyle name="Normal 4 4" xfId="3046"/>
    <cellStyle name="Normal 4 4 2" xfId="3047"/>
    <cellStyle name="Normal 4 5" xfId="3048"/>
    <cellStyle name="Normal 4 5 2" xfId="3049"/>
    <cellStyle name="Normal 4 6" xfId="3050"/>
    <cellStyle name="Normal 5" xfId="3051"/>
    <cellStyle name="Normal 5 2" xfId="3052"/>
    <cellStyle name="Normal 5 2 2" xfId="3053"/>
    <cellStyle name="Normal 5 2 2 2" xfId="3054"/>
    <cellStyle name="Normal 5 2 2 2 2" xfId="3055"/>
    <cellStyle name="Normal 5 2 2 3" xfId="3056"/>
    <cellStyle name="Normal 5 2 2 3 2" xfId="3057"/>
    <cellStyle name="Normal 5 2 2 4" xfId="3058"/>
    <cellStyle name="Normal 5 2 3" xfId="3059"/>
    <cellStyle name="Normal 5 2 3 2" xfId="3060"/>
    <cellStyle name="Normal 5 2 4" xfId="3061"/>
    <cellStyle name="Normal 5 2 4 2" xfId="3062"/>
    <cellStyle name="Normal 5 2 5" xfId="3063"/>
    <cellStyle name="Normal 5 3" xfId="3064"/>
    <cellStyle name="Normal 5 3 2" xfId="3065"/>
    <cellStyle name="Normal 5 3 2 2" xfId="3066"/>
    <cellStyle name="Normal 5 3 3" xfId="3067"/>
    <cellStyle name="Normal 5 3 3 2" xfId="3068"/>
    <cellStyle name="Normal 5 3 4" xfId="3069"/>
    <cellStyle name="Normal 5 4" xfId="3070"/>
    <cellStyle name="Normal 5 4 2" xfId="3071"/>
    <cellStyle name="Normal 5 5" xfId="3072"/>
    <cellStyle name="Normal 5 5 2" xfId="3073"/>
    <cellStyle name="Normal 5 6" xfId="3074"/>
    <cellStyle name="Normal 6" xfId="3075"/>
    <cellStyle name="Normal 6 2" xfId="3076"/>
    <cellStyle name="Normal 6 2 2" xfId="3077"/>
    <cellStyle name="Normal 6 2 2 2" xfId="3078"/>
    <cellStyle name="Normal 6 2 2 2 2" xfId="3079"/>
    <cellStyle name="Normal 6 2 2 3" xfId="3080"/>
    <cellStyle name="Normal 6 2 2 3 2" xfId="3081"/>
    <cellStyle name="Normal 6 2 2 4" xfId="3082"/>
    <cellStyle name="Normal 6 2 3" xfId="3083"/>
    <cellStyle name="Normal 6 2 3 2" xfId="3084"/>
    <cellStyle name="Normal 6 2 4" xfId="3085"/>
    <cellStyle name="Normal 6 2 4 2" xfId="3086"/>
    <cellStyle name="Normal 6 2 5" xfId="3087"/>
    <cellStyle name="Normal 6 3" xfId="3088"/>
    <cellStyle name="Normal 6 3 2" xfId="3089"/>
    <cellStyle name="Normal 6 3 2 2" xfId="3090"/>
    <cellStyle name="Normal 6 3 3" xfId="3091"/>
    <cellStyle name="Normal 6 3 3 2" xfId="3092"/>
    <cellStyle name="Normal 6 3 4" xfId="3093"/>
    <cellStyle name="Normal 6 4" xfId="3094"/>
    <cellStyle name="Normal 6 4 2" xfId="3095"/>
    <cellStyle name="Normal 6 5" xfId="3096"/>
    <cellStyle name="Normal 6 5 2" xfId="3097"/>
    <cellStyle name="Normal 6 6" xfId="3098"/>
    <cellStyle name="Normal 7" xfId="3099"/>
    <cellStyle name="Normal 7 2" xfId="3100"/>
    <cellStyle name="Normal 7 2 2" xfId="3101"/>
    <cellStyle name="Normal 7 2 2 2" xfId="3102"/>
    <cellStyle name="Normal 7 2 2 2 2" xfId="3103"/>
    <cellStyle name="Normal 7 2 2 3" xfId="3104"/>
    <cellStyle name="Normal 7 2 2 3 2" xfId="3105"/>
    <cellStyle name="Normal 7 2 2 4" xfId="3106"/>
    <cellStyle name="Normal 7 2 3" xfId="3107"/>
    <cellStyle name="Normal 7 2 3 2" xfId="3108"/>
    <cellStyle name="Normal 7 2 4" xfId="3109"/>
    <cellStyle name="Normal 7 2 4 2" xfId="3110"/>
    <cellStyle name="Normal 7 2 5" xfId="3111"/>
    <cellStyle name="Normal 7 3" xfId="3112"/>
    <cellStyle name="Normal 7 3 2" xfId="3113"/>
    <cellStyle name="Normal 7 3 2 2" xfId="3114"/>
    <cellStyle name="Normal 7 3 3" xfId="3115"/>
    <cellStyle name="Normal 7 3 3 2" xfId="3116"/>
    <cellStyle name="Normal 7 3 4" xfId="3117"/>
    <cellStyle name="Normal 7 4" xfId="3118"/>
    <cellStyle name="Normal 7 4 2" xfId="3119"/>
    <cellStyle name="Normal 7 5" xfId="3120"/>
    <cellStyle name="Normal 7 5 2" xfId="3121"/>
    <cellStyle name="Normal 7 6" xfId="3122"/>
    <cellStyle name="Normal 8" xfId="3123"/>
    <cellStyle name="Normal 8 2" xfId="3124"/>
    <cellStyle name="Normal 8 2 2" xfId="3125"/>
    <cellStyle name="Normal 8 2 2 2" xfId="3126"/>
    <cellStyle name="Normal 8 2 2 2 2" xfId="3127"/>
    <cellStyle name="Normal 8 2 2 3" xfId="3128"/>
    <cellStyle name="Normal 8 2 2 3 2" xfId="3129"/>
    <cellStyle name="Normal 8 2 2 4" xfId="3130"/>
    <cellStyle name="Normal 8 2 3" xfId="3131"/>
    <cellStyle name="Normal 8 2 3 2" xfId="3132"/>
    <cellStyle name="Normal 8 2 4" xfId="3133"/>
    <cellStyle name="Normal 8 2 4 2" xfId="3134"/>
    <cellStyle name="Normal 8 2 5" xfId="3135"/>
    <cellStyle name="Normal 8 3" xfId="3136"/>
    <cellStyle name="Normal 8 3 2" xfId="3137"/>
    <cellStyle name="Normal 8 3 2 2" xfId="3138"/>
    <cellStyle name="Normal 8 3 3" xfId="3139"/>
    <cellStyle name="Normal 8 3 3 2" xfId="3140"/>
    <cellStyle name="Normal 8 3 4" xfId="3141"/>
    <cellStyle name="Normal 8 4" xfId="3142"/>
    <cellStyle name="Normal 8 4 2" xfId="3143"/>
    <cellStyle name="Normal 8 5" xfId="3144"/>
    <cellStyle name="Normal 8 5 2" xfId="3145"/>
    <cellStyle name="Normal 8 6" xfId="3146"/>
    <cellStyle name="Normal 9" xfId="3147"/>
    <cellStyle name="Normal 9 2" xfId="3148"/>
    <cellStyle name="Normal 9 2 2" xfId="3149"/>
    <cellStyle name="Normal 9 2 2 2" xfId="3150"/>
    <cellStyle name="Normal 9 2 2 2 2" xfId="3151"/>
    <cellStyle name="Normal 9 2 2 3" xfId="3152"/>
    <cellStyle name="Normal 9 2 2 3 2" xfId="3153"/>
    <cellStyle name="Normal 9 2 2 4" xfId="3154"/>
    <cellStyle name="Normal 9 2 3" xfId="3155"/>
    <cellStyle name="Normal 9 2 3 2" xfId="3156"/>
    <cellStyle name="Normal 9 2 4" xfId="3157"/>
    <cellStyle name="Normal 9 2 4 2" xfId="3158"/>
    <cellStyle name="Normal 9 2 5" xfId="3159"/>
    <cellStyle name="Normal 9 3" xfId="3160"/>
    <cellStyle name="Normal 9 3 2" xfId="3161"/>
    <cellStyle name="Normal 9 3 2 2" xfId="3162"/>
    <cellStyle name="Normal 9 3 3" xfId="3163"/>
    <cellStyle name="Normal 9 3 3 2" xfId="3164"/>
    <cellStyle name="Normal 9 3 4" xfId="3165"/>
    <cellStyle name="Normal 9 4" xfId="3166"/>
    <cellStyle name="Normal 9 4 2" xfId="3167"/>
    <cellStyle name="Normal 9 5" xfId="3168"/>
    <cellStyle name="Normal 9 5 2" xfId="3169"/>
    <cellStyle name="Normal 9 6" xfId="3170"/>
    <cellStyle name="Normal_Sheet1" xfId="3557"/>
    <cellStyle name="Normal_Sheet1_1" xfId="3558"/>
    <cellStyle name="Note 10" xfId="3171"/>
    <cellStyle name="Note 10 2" xfId="3172"/>
    <cellStyle name="Note 10 2 2" xfId="3173"/>
    <cellStyle name="Note 10 2 2 2" xfId="3174"/>
    <cellStyle name="Note 10 2 3" xfId="3175"/>
    <cellStyle name="Note 10 2 3 2" xfId="3176"/>
    <cellStyle name="Note 10 2 4" xfId="3177"/>
    <cellStyle name="Note 10 3" xfId="3178"/>
    <cellStyle name="Note 10 3 2" xfId="3179"/>
    <cellStyle name="Note 10 4" xfId="3180"/>
    <cellStyle name="Note 10 4 2" xfId="3181"/>
    <cellStyle name="Note 10 5" xfId="3182"/>
    <cellStyle name="Note 11" xfId="3183"/>
    <cellStyle name="Note 11 2" xfId="3184"/>
    <cellStyle name="Note 11 2 2" xfId="3185"/>
    <cellStyle name="Note 11 2 2 2" xfId="3186"/>
    <cellStyle name="Note 11 2 3" xfId="3187"/>
    <cellStyle name="Note 11 2 3 2" xfId="3188"/>
    <cellStyle name="Note 11 2 4" xfId="3189"/>
    <cellStyle name="Note 11 3" xfId="3190"/>
    <cellStyle name="Note 11 3 2" xfId="3191"/>
    <cellStyle name="Note 11 4" xfId="3192"/>
    <cellStyle name="Note 11 4 2" xfId="3193"/>
    <cellStyle name="Note 11 5" xfId="3194"/>
    <cellStyle name="Note 12" xfId="3195"/>
    <cellStyle name="Note 12 2" xfId="3196"/>
    <cellStyle name="Note 12 2 2" xfId="3197"/>
    <cellStyle name="Note 12 3" xfId="3198"/>
    <cellStyle name="Note 12 3 2" xfId="3199"/>
    <cellStyle name="Note 12 4" xfId="3200"/>
    <cellStyle name="Note 13" xfId="3201"/>
    <cellStyle name="Note 13 2" xfId="3202"/>
    <cellStyle name="Note 13 2 2" xfId="3203"/>
    <cellStyle name="Note 13 3" xfId="3204"/>
    <cellStyle name="Note 13 3 2" xfId="3205"/>
    <cellStyle name="Note 13 4" xfId="3206"/>
    <cellStyle name="Note 14" xfId="3207"/>
    <cellStyle name="Note 14 2" xfId="3208"/>
    <cellStyle name="Note 14 2 2" xfId="3209"/>
    <cellStyle name="Note 14 3" xfId="3210"/>
    <cellStyle name="Note 14 3 2" xfId="3211"/>
    <cellStyle name="Note 14 4" xfId="3212"/>
    <cellStyle name="Note 15" xfId="3213"/>
    <cellStyle name="Note 15 2" xfId="3214"/>
    <cellStyle name="Note 16" xfId="3215"/>
    <cellStyle name="Note 16 2" xfId="3216"/>
    <cellStyle name="Note 16 2 2" xfId="3546"/>
    <cellStyle name="Note 16 3" xfId="3217"/>
    <cellStyle name="Note 17" xfId="3218"/>
    <cellStyle name="Note 17 2" xfId="3547"/>
    <cellStyle name="Note 18" xfId="3548"/>
    <cellStyle name="Note 19" xfId="3549"/>
    <cellStyle name="Note 2" xfId="3219"/>
    <cellStyle name="Note 2 2" xfId="3220"/>
    <cellStyle name="Note 2 2 2" xfId="3221"/>
    <cellStyle name="Note 2 2 2 2" xfId="3222"/>
    <cellStyle name="Note 2 2 2 2 2" xfId="3223"/>
    <cellStyle name="Note 2 2 2 3" xfId="3224"/>
    <cellStyle name="Note 2 2 2 3 2" xfId="3225"/>
    <cellStyle name="Note 2 2 2 4" xfId="3226"/>
    <cellStyle name="Note 2 2 3" xfId="3227"/>
    <cellStyle name="Note 2 2 3 2" xfId="3228"/>
    <cellStyle name="Note 2 2 4" xfId="3229"/>
    <cellStyle name="Note 2 2 4 2" xfId="3230"/>
    <cellStyle name="Note 2 2 5" xfId="3231"/>
    <cellStyle name="Note 2 3" xfId="3232"/>
    <cellStyle name="Note 2 3 2" xfId="3233"/>
    <cellStyle name="Note 2 3 2 2" xfId="3234"/>
    <cellStyle name="Note 2 3 3" xfId="3235"/>
    <cellStyle name="Note 2 3 3 2" xfId="3236"/>
    <cellStyle name="Note 2 3 4" xfId="3237"/>
    <cellStyle name="Note 2 4" xfId="3238"/>
    <cellStyle name="Note 2 4 2" xfId="3239"/>
    <cellStyle name="Note 2 5" xfId="3240"/>
    <cellStyle name="Note 2 5 2" xfId="3241"/>
    <cellStyle name="Note 2 6" xfId="3242"/>
    <cellStyle name="Note 20" xfId="3550"/>
    <cellStyle name="Note 21" xfId="3551"/>
    <cellStyle name="Note 22" xfId="3552"/>
    <cellStyle name="Note 23" xfId="3553"/>
    <cellStyle name="Note 24" xfId="3554"/>
    <cellStyle name="Note 3" xfId="3243"/>
    <cellStyle name="Note 3 2" xfId="3244"/>
    <cellStyle name="Note 3 2 2" xfId="3245"/>
    <cellStyle name="Note 3 2 2 2" xfId="3246"/>
    <cellStyle name="Note 3 2 2 2 2" xfId="3247"/>
    <cellStyle name="Note 3 2 2 3" xfId="3248"/>
    <cellStyle name="Note 3 2 2 3 2" xfId="3249"/>
    <cellStyle name="Note 3 2 2 4" xfId="3250"/>
    <cellStyle name="Note 3 2 3" xfId="3251"/>
    <cellStyle name="Note 3 2 3 2" xfId="3252"/>
    <cellStyle name="Note 3 2 4" xfId="3253"/>
    <cellStyle name="Note 3 2 4 2" xfId="3254"/>
    <cellStyle name="Note 3 2 5" xfId="3255"/>
    <cellStyle name="Note 3 3" xfId="3256"/>
    <cellStyle name="Note 3 3 2" xfId="3257"/>
    <cellStyle name="Note 3 3 2 2" xfId="3258"/>
    <cellStyle name="Note 3 3 3" xfId="3259"/>
    <cellStyle name="Note 3 3 3 2" xfId="3260"/>
    <cellStyle name="Note 3 3 4" xfId="3261"/>
    <cellStyle name="Note 3 4" xfId="3262"/>
    <cellStyle name="Note 3 4 2" xfId="3263"/>
    <cellStyle name="Note 3 5" xfId="3264"/>
    <cellStyle name="Note 3 5 2" xfId="3265"/>
    <cellStyle name="Note 3 6" xfId="3266"/>
    <cellStyle name="Note 4" xfId="3267"/>
    <cellStyle name="Note 4 2" xfId="3268"/>
    <cellStyle name="Note 4 2 2" xfId="3269"/>
    <cellStyle name="Note 4 2 2 2" xfId="3270"/>
    <cellStyle name="Note 4 2 2 2 2" xfId="3271"/>
    <cellStyle name="Note 4 2 2 3" xfId="3272"/>
    <cellStyle name="Note 4 2 2 3 2" xfId="3273"/>
    <cellStyle name="Note 4 2 2 4" xfId="3274"/>
    <cellStyle name="Note 4 2 3" xfId="3275"/>
    <cellStyle name="Note 4 2 3 2" xfId="3276"/>
    <cellStyle name="Note 4 2 4" xfId="3277"/>
    <cellStyle name="Note 4 2 4 2" xfId="3278"/>
    <cellStyle name="Note 4 2 5" xfId="3279"/>
    <cellStyle name="Note 4 3" xfId="3280"/>
    <cellStyle name="Note 4 3 2" xfId="3281"/>
    <cellStyle name="Note 4 3 2 2" xfId="3282"/>
    <cellStyle name="Note 4 3 3" xfId="3283"/>
    <cellStyle name="Note 4 3 3 2" xfId="3284"/>
    <cellStyle name="Note 4 3 4" xfId="3285"/>
    <cellStyle name="Note 4 4" xfId="3286"/>
    <cellStyle name="Note 4 4 2" xfId="3287"/>
    <cellStyle name="Note 4 5" xfId="3288"/>
    <cellStyle name="Note 4 5 2" xfId="3289"/>
    <cellStyle name="Note 4 6" xfId="3290"/>
    <cellStyle name="Note 5" xfId="3291"/>
    <cellStyle name="Note 5 2" xfId="3292"/>
    <cellStyle name="Note 5 2 2" xfId="3293"/>
    <cellStyle name="Note 5 2 2 2" xfId="3294"/>
    <cellStyle name="Note 5 2 2 2 2" xfId="3295"/>
    <cellStyle name="Note 5 2 2 3" xfId="3296"/>
    <cellStyle name="Note 5 2 2 3 2" xfId="3297"/>
    <cellStyle name="Note 5 2 2 4" xfId="3298"/>
    <cellStyle name="Note 5 2 3" xfId="3299"/>
    <cellStyle name="Note 5 2 3 2" xfId="3300"/>
    <cellStyle name="Note 5 2 4" xfId="3301"/>
    <cellStyle name="Note 5 2 4 2" xfId="3302"/>
    <cellStyle name="Note 5 2 5" xfId="3303"/>
    <cellStyle name="Note 5 3" xfId="3304"/>
    <cellStyle name="Note 5 3 2" xfId="3305"/>
    <cellStyle name="Note 5 3 2 2" xfId="3306"/>
    <cellStyle name="Note 5 3 3" xfId="3307"/>
    <cellStyle name="Note 5 3 3 2" xfId="3308"/>
    <cellStyle name="Note 5 3 4" xfId="3309"/>
    <cellStyle name="Note 5 4" xfId="3310"/>
    <cellStyle name="Note 5 4 2" xfId="3311"/>
    <cellStyle name="Note 5 5" xfId="3312"/>
    <cellStyle name="Note 5 5 2" xfId="3313"/>
    <cellStyle name="Note 5 6" xfId="3314"/>
    <cellStyle name="Note 6" xfId="3315"/>
    <cellStyle name="Note 6 2" xfId="3316"/>
    <cellStyle name="Note 6 2 2" xfId="3317"/>
    <cellStyle name="Note 6 2 2 2" xfId="3318"/>
    <cellStyle name="Note 6 2 2 2 2" xfId="3319"/>
    <cellStyle name="Note 6 2 2 3" xfId="3320"/>
    <cellStyle name="Note 6 2 2 3 2" xfId="3321"/>
    <cellStyle name="Note 6 2 2 4" xfId="3322"/>
    <cellStyle name="Note 6 2 3" xfId="3323"/>
    <cellStyle name="Note 6 2 3 2" xfId="3324"/>
    <cellStyle name="Note 6 2 4" xfId="3325"/>
    <cellStyle name="Note 6 2 4 2" xfId="3326"/>
    <cellStyle name="Note 6 2 5" xfId="3327"/>
    <cellStyle name="Note 6 3" xfId="3328"/>
    <cellStyle name="Note 6 3 2" xfId="3329"/>
    <cellStyle name="Note 6 3 2 2" xfId="3330"/>
    <cellStyle name="Note 6 3 3" xfId="3331"/>
    <cellStyle name="Note 6 3 3 2" xfId="3332"/>
    <cellStyle name="Note 6 3 4" xfId="3333"/>
    <cellStyle name="Note 6 4" xfId="3334"/>
    <cellStyle name="Note 6 4 2" xfId="3335"/>
    <cellStyle name="Note 6 5" xfId="3336"/>
    <cellStyle name="Note 6 5 2" xfId="3337"/>
    <cellStyle name="Note 6 6" xfId="3338"/>
    <cellStyle name="Note 7" xfId="3339"/>
    <cellStyle name="Note 7 2" xfId="3340"/>
    <cellStyle name="Note 7 2 2" xfId="3341"/>
    <cellStyle name="Note 7 2 2 2" xfId="3342"/>
    <cellStyle name="Note 7 2 2 2 2" xfId="3343"/>
    <cellStyle name="Note 7 2 2 3" xfId="3344"/>
    <cellStyle name="Note 7 2 2 3 2" xfId="3345"/>
    <cellStyle name="Note 7 2 2 4" xfId="3346"/>
    <cellStyle name="Note 7 2 3" xfId="3347"/>
    <cellStyle name="Note 7 2 3 2" xfId="3348"/>
    <cellStyle name="Note 7 2 4" xfId="3349"/>
    <cellStyle name="Note 7 2 4 2" xfId="3350"/>
    <cellStyle name="Note 7 2 5" xfId="3351"/>
    <cellStyle name="Note 7 3" xfId="3352"/>
    <cellStyle name="Note 7 3 2" xfId="3353"/>
    <cellStyle name="Note 7 3 2 2" xfId="3354"/>
    <cellStyle name="Note 7 3 3" xfId="3355"/>
    <cellStyle name="Note 7 3 3 2" xfId="3356"/>
    <cellStyle name="Note 7 3 4" xfId="3357"/>
    <cellStyle name="Note 7 4" xfId="3358"/>
    <cellStyle name="Note 7 4 2" xfId="3359"/>
    <cellStyle name="Note 7 5" xfId="3360"/>
    <cellStyle name="Note 7 5 2" xfId="3361"/>
    <cellStyle name="Note 7 6" xfId="3362"/>
    <cellStyle name="Note 8" xfId="3363"/>
    <cellStyle name="Note 8 2" xfId="3364"/>
    <cellStyle name="Note 8 2 2" xfId="3365"/>
    <cellStyle name="Note 8 2 2 2" xfId="3366"/>
    <cellStyle name="Note 8 2 2 2 2" xfId="3367"/>
    <cellStyle name="Note 8 2 2 3" xfId="3368"/>
    <cellStyle name="Note 8 2 2 3 2" xfId="3369"/>
    <cellStyle name="Note 8 2 2 4" xfId="3370"/>
    <cellStyle name="Note 8 2 3" xfId="3371"/>
    <cellStyle name="Note 8 2 3 2" xfId="3372"/>
    <cellStyle name="Note 8 2 4" xfId="3373"/>
    <cellStyle name="Note 8 2 4 2" xfId="3374"/>
    <cellStyle name="Note 8 2 5" xfId="3375"/>
    <cellStyle name="Note 8 3" xfId="3376"/>
    <cellStyle name="Note 8 3 2" xfId="3377"/>
    <cellStyle name="Note 8 3 2 2" xfId="3378"/>
    <cellStyle name="Note 8 3 3" xfId="3379"/>
    <cellStyle name="Note 8 3 3 2" xfId="3380"/>
    <cellStyle name="Note 8 3 4" xfId="3381"/>
    <cellStyle name="Note 8 4" xfId="3382"/>
    <cellStyle name="Note 8 4 2" xfId="3383"/>
    <cellStyle name="Note 8 5" xfId="3384"/>
    <cellStyle name="Note 8 5 2" xfId="3385"/>
    <cellStyle name="Note 8 6" xfId="3386"/>
    <cellStyle name="Note 9" xfId="3387"/>
    <cellStyle name="Note 9 2" xfId="3388"/>
    <cellStyle name="Note 9 2 2" xfId="3389"/>
    <cellStyle name="Note 9 2 2 2" xfId="3390"/>
    <cellStyle name="Note 9 2 3" xfId="3391"/>
    <cellStyle name="Note 9 2 3 2" xfId="3392"/>
    <cellStyle name="Note 9 2 4" xfId="3393"/>
    <cellStyle name="Note 9 3" xfId="3394"/>
    <cellStyle name="Note 9 3 2" xfId="3395"/>
    <cellStyle name="Note 9 4" xfId="3396"/>
    <cellStyle name="Note 9 4 2" xfId="3397"/>
    <cellStyle name="Note 9 5" xfId="3398"/>
    <cellStyle name="Output 2" xfId="3399"/>
    <cellStyle name="Output 2 2" xfId="3400"/>
    <cellStyle name="Percent" xfId="3559" builtinId="5"/>
    <cellStyle name="Percent 2" xfId="3401"/>
    <cellStyle name="Percent 2 2" xfId="3402"/>
    <cellStyle name="Percent 2 3" xfId="3403"/>
    <cellStyle name="Percent 2 3 2" xfId="3404"/>
    <cellStyle name="Percent 3" xfId="3405"/>
    <cellStyle name="Percent 3 2" xfId="3406"/>
    <cellStyle name="Percent 3 2 2" xfId="3407"/>
    <cellStyle name="Percent 3 3" xfId="3408"/>
    <cellStyle name="Percent 3 3 2" xfId="3409"/>
    <cellStyle name="Percent 3 3 3" xfId="3410"/>
    <cellStyle name="Percent 3 3 3 2" xfId="3411"/>
    <cellStyle name="Percent 3 4" xfId="3412"/>
    <cellStyle name="Percent 4" xfId="3413"/>
    <cellStyle name="Percent 4 2" xfId="3414"/>
    <cellStyle name="Percent 5" xfId="3415"/>
    <cellStyle name="Percent 5 2" xfId="3416"/>
    <cellStyle name="Percent 6" xfId="3417"/>
    <cellStyle name="Percent 6 2" xfId="3418"/>
    <cellStyle name="Percent 7" xfId="3419"/>
    <cellStyle name="Total 2" xfId="3420"/>
    <cellStyle name="Total 2 2" xfId="3421"/>
    <cellStyle name="Warning Text 2" xfId="3422"/>
    <cellStyle name="Warning Text 2 2" xfId="34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layout/>
      <c:overlay val="0"/>
    </c:title>
    <c:autoTitleDeleted val="0"/>
    <c:plotArea>
      <c:layout/>
      <c:barChart>
        <c:barDir val="col"/>
        <c:grouping val="clustered"/>
        <c:varyColors val="0"/>
        <c:ser>
          <c:idx val="0"/>
          <c:order val="0"/>
          <c:tx>
            <c:strRef>
              <c:f>'5-Year Summary Dashboard'!$B$23</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Dashboard'!$A$24:$A$28</c:f>
              <c:numCache>
                <c:formatCode>General</c:formatCode>
                <c:ptCount val="5"/>
                <c:pt idx="0">
                  <c:v>2014</c:v>
                </c:pt>
                <c:pt idx="1">
                  <c:v>2015</c:v>
                </c:pt>
                <c:pt idx="2">
                  <c:v>2016</c:v>
                </c:pt>
                <c:pt idx="3">
                  <c:v>2017</c:v>
                </c:pt>
                <c:pt idx="4">
                  <c:v>2018</c:v>
                </c:pt>
              </c:numCache>
            </c:numRef>
          </c:cat>
          <c:val>
            <c:numRef>
              <c:f>'5-Year Summary Dashboard'!$B$24:$B$28</c:f>
              <c:numCache>
                <c:formatCode>0%</c:formatCode>
                <c:ptCount val="5"/>
                <c:pt idx="0">
                  <c:v>0.16569999999999999</c:v>
                </c:pt>
                <c:pt idx="1">
                  <c:v>0.2054</c:v>
                </c:pt>
                <c:pt idx="2">
                  <c:v>0.19650000000000001</c:v>
                </c:pt>
                <c:pt idx="3">
                  <c:v>0.26989999999999997</c:v>
                </c:pt>
                <c:pt idx="4">
                  <c:v>0.30680000000000002</c:v>
                </c:pt>
              </c:numCache>
            </c:numRef>
          </c:val>
        </c:ser>
        <c:ser>
          <c:idx val="1"/>
          <c:order val="1"/>
          <c:tx>
            <c:strRef>
              <c:f>'5-Year Summary Dashboard'!$C$23</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Dashboard'!$A$24:$A$28</c:f>
              <c:numCache>
                <c:formatCode>General</c:formatCode>
                <c:ptCount val="5"/>
                <c:pt idx="0">
                  <c:v>2014</c:v>
                </c:pt>
                <c:pt idx="1">
                  <c:v>2015</c:v>
                </c:pt>
                <c:pt idx="2">
                  <c:v>2016</c:v>
                </c:pt>
                <c:pt idx="3">
                  <c:v>2017</c:v>
                </c:pt>
                <c:pt idx="4">
                  <c:v>2018</c:v>
                </c:pt>
              </c:numCache>
            </c:numRef>
          </c:cat>
          <c:val>
            <c:numRef>
              <c:f>'5-Year Summary Dashboard'!$C$24:$C$28</c:f>
              <c:numCache>
                <c:formatCode>0%</c:formatCode>
                <c:ptCount val="5"/>
                <c:pt idx="0">
                  <c:v>0.18390000000000001</c:v>
                </c:pt>
                <c:pt idx="1">
                  <c:v>0.22839999999999999</c:v>
                </c:pt>
                <c:pt idx="2">
                  <c:v>0.2084</c:v>
                </c:pt>
                <c:pt idx="3">
                  <c:v>0.24829999999999999</c:v>
                </c:pt>
                <c:pt idx="4">
                  <c:v>0.27579999999999999</c:v>
                </c:pt>
              </c:numCache>
            </c:numRef>
          </c:val>
        </c:ser>
        <c:dLbls>
          <c:showLegendKey val="0"/>
          <c:showVal val="0"/>
          <c:showCatName val="0"/>
          <c:showSerName val="0"/>
          <c:showPercent val="0"/>
          <c:showBubbleSize val="0"/>
        </c:dLbls>
        <c:gapWidth val="80"/>
        <c:axId val="137411200"/>
        <c:axId val="137417088"/>
      </c:barChart>
      <c:catAx>
        <c:axId val="137411200"/>
        <c:scaling>
          <c:orientation val="minMax"/>
        </c:scaling>
        <c:delete val="0"/>
        <c:axPos val="b"/>
        <c:numFmt formatCode="General" sourceLinked="1"/>
        <c:majorTickMark val="out"/>
        <c:minorTickMark val="none"/>
        <c:tickLblPos val="nextTo"/>
        <c:txPr>
          <a:bodyPr/>
          <a:lstStyle/>
          <a:p>
            <a:pPr>
              <a:defRPr sz="1100"/>
            </a:pPr>
            <a:endParaRPr lang="en-US"/>
          </a:p>
        </c:txPr>
        <c:crossAx val="137417088"/>
        <c:crosses val="autoZero"/>
        <c:auto val="1"/>
        <c:lblAlgn val="ctr"/>
        <c:lblOffset val="100"/>
        <c:noMultiLvlLbl val="0"/>
      </c:catAx>
      <c:valAx>
        <c:axId val="137417088"/>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137411200"/>
        <c:crosses val="autoZero"/>
        <c:crossBetween val="between"/>
        <c:majorUnit val="0.1"/>
      </c:valAx>
    </c:plotArea>
    <c:legend>
      <c:legendPos val="t"/>
      <c:layou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Maximum Wind Generation Level MW</a:t>
            </a:r>
            <a:endParaRPr lang="en-IE" sz="1800">
              <a:effectLst/>
            </a:endParaRPr>
          </a:p>
        </c:rich>
      </c:tx>
      <c:overlay val="0"/>
    </c:title>
    <c:autoTitleDeleted val="0"/>
    <c:plotArea>
      <c:layout/>
      <c:barChart>
        <c:barDir val="col"/>
        <c:grouping val="clustered"/>
        <c:varyColors val="0"/>
        <c:ser>
          <c:idx val="0"/>
          <c:order val="0"/>
          <c:tx>
            <c:strRef>
              <c:f>'5-Year Summary Dashboard'!$D$107</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Dashboard'!$A$108:$A$112</c:f>
              <c:numCache>
                <c:formatCode>General</c:formatCode>
                <c:ptCount val="5"/>
                <c:pt idx="0">
                  <c:v>2014</c:v>
                </c:pt>
                <c:pt idx="1">
                  <c:v>2015</c:v>
                </c:pt>
                <c:pt idx="2">
                  <c:v>2016</c:v>
                </c:pt>
                <c:pt idx="3">
                  <c:v>2017</c:v>
                </c:pt>
                <c:pt idx="4">
                  <c:v>2018</c:v>
                </c:pt>
              </c:numCache>
            </c:numRef>
          </c:cat>
          <c:val>
            <c:numRef>
              <c:f>'5-Year Summary Dashboard'!$D$108:$D$112</c:f>
              <c:numCache>
                <c:formatCode>#,##0</c:formatCode>
                <c:ptCount val="5"/>
                <c:pt idx="0">
                  <c:v>2317.54</c:v>
                </c:pt>
                <c:pt idx="1">
                  <c:v>2606.8900000000003</c:v>
                </c:pt>
                <c:pt idx="2">
                  <c:v>2811.5740000000001</c:v>
                </c:pt>
                <c:pt idx="3">
                  <c:v>3280.7939999999999</c:v>
                </c:pt>
                <c:pt idx="4">
                  <c:v>3938.7719999999999</c:v>
                </c:pt>
              </c:numCache>
            </c:numRef>
          </c:val>
        </c:ser>
        <c:dLbls>
          <c:showLegendKey val="0"/>
          <c:showVal val="0"/>
          <c:showCatName val="0"/>
          <c:showSerName val="0"/>
          <c:showPercent val="0"/>
          <c:showBubbleSize val="0"/>
        </c:dLbls>
        <c:gapWidth val="80"/>
        <c:axId val="140707328"/>
        <c:axId val="140708864"/>
      </c:barChart>
      <c:catAx>
        <c:axId val="140707328"/>
        <c:scaling>
          <c:orientation val="minMax"/>
        </c:scaling>
        <c:delete val="0"/>
        <c:axPos val="b"/>
        <c:numFmt formatCode="General" sourceLinked="1"/>
        <c:majorTickMark val="out"/>
        <c:minorTickMark val="none"/>
        <c:tickLblPos val="nextTo"/>
        <c:txPr>
          <a:bodyPr/>
          <a:lstStyle/>
          <a:p>
            <a:pPr>
              <a:defRPr sz="1100"/>
            </a:pPr>
            <a:endParaRPr lang="en-US"/>
          </a:p>
        </c:txPr>
        <c:crossAx val="140708864"/>
        <c:crosses val="autoZero"/>
        <c:auto val="1"/>
        <c:lblAlgn val="ctr"/>
        <c:lblOffset val="100"/>
        <c:noMultiLvlLbl val="0"/>
      </c:catAx>
      <c:valAx>
        <c:axId val="140708864"/>
        <c:scaling>
          <c:orientation val="minMax"/>
          <c:max val="4300"/>
          <c:min val="0"/>
        </c:scaling>
        <c:delete val="0"/>
        <c:axPos val="l"/>
        <c:majorGridlines/>
        <c:numFmt formatCode="#,##0" sourceLinked="1"/>
        <c:majorTickMark val="out"/>
        <c:minorTickMark val="none"/>
        <c:tickLblPos val="nextTo"/>
        <c:txPr>
          <a:bodyPr/>
          <a:lstStyle/>
          <a:p>
            <a:pPr>
              <a:defRPr sz="1100"/>
            </a:pPr>
            <a:endParaRPr lang="en-US"/>
          </a:p>
        </c:txPr>
        <c:crossAx val="140707328"/>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Percentage of Year with SNSP at 50% or Higher</a:t>
            </a:r>
            <a:endParaRPr lang="en-IE" sz="1600">
              <a:effectLst/>
            </a:endParaRPr>
          </a:p>
        </c:rich>
      </c:tx>
      <c:overlay val="0"/>
    </c:title>
    <c:autoTitleDeleted val="0"/>
    <c:plotArea>
      <c:layout/>
      <c:barChart>
        <c:barDir val="col"/>
        <c:grouping val="clustered"/>
        <c:varyColors val="0"/>
        <c:ser>
          <c:idx val="0"/>
          <c:order val="0"/>
          <c:tx>
            <c:strRef>
              <c:f>'5-Year Summary Dashboard'!$D$170</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Dashboard'!$A$171:$A$175</c:f>
              <c:numCache>
                <c:formatCode>General</c:formatCode>
                <c:ptCount val="5"/>
                <c:pt idx="0">
                  <c:v>2014</c:v>
                </c:pt>
                <c:pt idx="1">
                  <c:v>2015</c:v>
                </c:pt>
                <c:pt idx="2">
                  <c:v>2016</c:v>
                </c:pt>
                <c:pt idx="3">
                  <c:v>2017</c:v>
                </c:pt>
                <c:pt idx="4">
                  <c:v>2018</c:v>
                </c:pt>
              </c:numCache>
            </c:numRef>
          </c:cat>
          <c:val>
            <c:numRef>
              <c:f>'5-Year Summary Dashboard'!$D$171:$D$175</c:f>
              <c:numCache>
                <c:formatCode>0%</c:formatCode>
                <c:ptCount val="5"/>
                <c:pt idx="0">
                  <c:v>7.1000000000000004E-3</c:v>
                </c:pt>
                <c:pt idx="1">
                  <c:v>2.63E-2</c:v>
                </c:pt>
                <c:pt idx="2">
                  <c:v>3.9800000000000002E-2</c:v>
                </c:pt>
                <c:pt idx="3">
                  <c:v>9.8000000000000004E-2</c:v>
                </c:pt>
                <c:pt idx="4">
                  <c:v>0.2092</c:v>
                </c:pt>
              </c:numCache>
            </c:numRef>
          </c:val>
        </c:ser>
        <c:dLbls>
          <c:showLegendKey val="0"/>
          <c:showVal val="0"/>
          <c:showCatName val="0"/>
          <c:showSerName val="0"/>
          <c:showPercent val="0"/>
          <c:showBubbleSize val="0"/>
        </c:dLbls>
        <c:gapWidth val="80"/>
        <c:axId val="140754304"/>
        <c:axId val="140756096"/>
      </c:barChart>
      <c:catAx>
        <c:axId val="140754304"/>
        <c:scaling>
          <c:orientation val="minMax"/>
        </c:scaling>
        <c:delete val="0"/>
        <c:axPos val="b"/>
        <c:numFmt formatCode="General" sourceLinked="1"/>
        <c:majorTickMark val="out"/>
        <c:minorTickMark val="none"/>
        <c:tickLblPos val="nextTo"/>
        <c:txPr>
          <a:bodyPr/>
          <a:lstStyle/>
          <a:p>
            <a:pPr>
              <a:defRPr sz="1100"/>
            </a:pPr>
            <a:endParaRPr lang="en-US"/>
          </a:p>
        </c:txPr>
        <c:crossAx val="140756096"/>
        <c:crosses val="autoZero"/>
        <c:auto val="1"/>
        <c:lblAlgn val="ctr"/>
        <c:lblOffset val="100"/>
        <c:noMultiLvlLbl val="0"/>
      </c:catAx>
      <c:valAx>
        <c:axId val="140756096"/>
        <c:scaling>
          <c:orientation val="minMax"/>
          <c:max val="0.22000000000000003"/>
          <c:min val="0"/>
        </c:scaling>
        <c:delete val="0"/>
        <c:axPos val="l"/>
        <c:majorGridlines/>
        <c:numFmt formatCode="0%" sourceLinked="1"/>
        <c:majorTickMark val="out"/>
        <c:minorTickMark val="none"/>
        <c:tickLblPos val="nextTo"/>
        <c:txPr>
          <a:bodyPr/>
          <a:lstStyle/>
          <a:p>
            <a:pPr>
              <a:defRPr sz="1100"/>
            </a:pPr>
            <a:endParaRPr lang="en-US"/>
          </a:p>
        </c:txPr>
        <c:crossAx val="140754304"/>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System Demand GWh</a:t>
            </a:r>
            <a:endParaRPr lang="en-IE" sz="1400">
              <a:effectLst/>
            </a:endParaRPr>
          </a:p>
        </c:rich>
      </c:tx>
      <c:overlay val="0"/>
    </c:title>
    <c:autoTitleDeleted val="0"/>
    <c:plotArea>
      <c:layout/>
      <c:barChart>
        <c:barDir val="col"/>
        <c:grouping val="clustered"/>
        <c:varyColors val="0"/>
        <c:ser>
          <c:idx val="0"/>
          <c:order val="0"/>
          <c:tx>
            <c:strRef>
              <c:f>'5-Year Summary Dashboard'!$B$191</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Dashboard'!$A$192:$A$196</c:f>
              <c:numCache>
                <c:formatCode>General</c:formatCode>
                <c:ptCount val="5"/>
                <c:pt idx="0">
                  <c:v>2014</c:v>
                </c:pt>
                <c:pt idx="1">
                  <c:v>2015</c:v>
                </c:pt>
                <c:pt idx="2">
                  <c:v>2016</c:v>
                </c:pt>
                <c:pt idx="3">
                  <c:v>2017</c:v>
                </c:pt>
                <c:pt idx="4">
                  <c:v>2018</c:v>
                </c:pt>
              </c:numCache>
            </c:numRef>
          </c:cat>
          <c:val>
            <c:numRef>
              <c:f>'5-Year Summary Dashboard'!$B$192:$B$196</c:f>
              <c:numCache>
                <c:formatCode>#,##0</c:formatCode>
                <c:ptCount val="5"/>
                <c:pt idx="0">
                  <c:v>8587.8909999999996</c:v>
                </c:pt>
                <c:pt idx="1">
                  <c:v>8524.8970000000008</c:v>
                </c:pt>
                <c:pt idx="2">
                  <c:v>8314.402</c:v>
                </c:pt>
                <c:pt idx="3">
                  <c:v>8119.9539999999997</c:v>
                </c:pt>
                <c:pt idx="4">
                  <c:v>8100.4790000000003</c:v>
                </c:pt>
              </c:numCache>
            </c:numRef>
          </c:val>
        </c:ser>
        <c:ser>
          <c:idx val="1"/>
          <c:order val="1"/>
          <c:tx>
            <c:strRef>
              <c:f>'5-Year Summary Dashboard'!$C$191</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Dashboard'!$A$192:$A$196</c:f>
              <c:numCache>
                <c:formatCode>General</c:formatCode>
                <c:ptCount val="5"/>
                <c:pt idx="0">
                  <c:v>2014</c:v>
                </c:pt>
                <c:pt idx="1">
                  <c:v>2015</c:v>
                </c:pt>
                <c:pt idx="2">
                  <c:v>2016</c:v>
                </c:pt>
                <c:pt idx="3">
                  <c:v>2017</c:v>
                </c:pt>
                <c:pt idx="4">
                  <c:v>2018</c:v>
                </c:pt>
              </c:numCache>
            </c:numRef>
          </c:cat>
          <c:val>
            <c:numRef>
              <c:f>'5-Year Summary Dashboard'!$C$192:$C$196</c:f>
              <c:numCache>
                <c:formatCode>#,##0</c:formatCode>
                <c:ptCount val="5"/>
                <c:pt idx="0">
                  <c:v>25770.690999999999</c:v>
                </c:pt>
                <c:pt idx="1">
                  <c:v>26575.624</c:v>
                </c:pt>
                <c:pt idx="2">
                  <c:v>27155.16</c:v>
                </c:pt>
                <c:pt idx="3">
                  <c:v>27742.043000000001</c:v>
                </c:pt>
                <c:pt idx="4">
                  <c:v>28900.083999999999</c:v>
                </c:pt>
              </c:numCache>
            </c:numRef>
          </c:val>
        </c:ser>
        <c:dLbls>
          <c:showLegendKey val="0"/>
          <c:showVal val="0"/>
          <c:showCatName val="0"/>
          <c:showSerName val="0"/>
          <c:showPercent val="0"/>
          <c:showBubbleSize val="0"/>
        </c:dLbls>
        <c:gapWidth val="80"/>
        <c:axId val="141052544"/>
        <c:axId val="141078912"/>
      </c:barChart>
      <c:catAx>
        <c:axId val="141052544"/>
        <c:scaling>
          <c:orientation val="minMax"/>
        </c:scaling>
        <c:delete val="0"/>
        <c:axPos val="b"/>
        <c:numFmt formatCode="General" sourceLinked="1"/>
        <c:majorTickMark val="out"/>
        <c:minorTickMark val="none"/>
        <c:tickLblPos val="nextTo"/>
        <c:txPr>
          <a:bodyPr/>
          <a:lstStyle/>
          <a:p>
            <a:pPr>
              <a:defRPr sz="1100"/>
            </a:pPr>
            <a:endParaRPr lang="en-US"/>
          </a:p>
        </c:txPr>
        <c:crossAx val="141078912"/>
        <c:crosses val="autoZero"/>
        <c:auto val="1"/>
        <c:lblAlgn val="ctr"/>
        <c:lblOffset val="100"/>
        <c:noMultiLvlLbl val="0"/>
      </c:catAx>
      <c:valAx>
        <c:axId val="141078912"/>
        <c:scaling>
          <c:orientation val="minMax"/>
          <c:max val="33000"/>
          <c:min val="0"/>
        </c:scaling>
        <c:delete val="0"/>
        <c:axPos val="l"/>
        <c:majorGridlines/>
        <c:numFmt formatCode="#,##0" sourceLinked="1"/>
        <c:majorTickMark val="out"/>
        <c:minorTickMark val="none"/>
        <c:tickLblPos val="nextTo"/>
        <c:txPr>
          <a:bodyPr/>
          <a:lstStyle/>
          <a:p>
            <a:pPr>
              <a:defRPr sz="1100"/>
            </a:pPr>
            <a:endParaRPr lang="en-US"/>
          </a:p>
        </c:txPr>
        <c:crossAx val="141052544"/>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System Demand GWh</a:t>
            </a:r>
            <a:endParaRPr lang="en-IE" sz="1800">
              <a:effectLst/>
            </a:endParaRPr>
          </a:p>
        </c:rich>
      </c:tx>
      <c:overlay val="0"/>
    </c:title>
    <c:autoTitleDeleted val="0"/>
    <c:plotArea>
      <c:layout/>
      <c:barChart>
        <c:barDir val="col"/>
        <c:grouping val="clustered"/>
        <c:varyColors val="0"/>
        <c:ser>
          <c:idx val="0"/>
          <c:order val="0"/>
          <c:tx>
            <c:strRef>
              <c:f>'5-Year Summary Dashboard'!$D$191</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Dashboard'!$A$192:$A$196</c:f>
              <c:numCache>
                <c:formatCode>General</c:formatCode>
                <c:ptCount val="5"/>
                <c:pt idx="0">
                  <c:v>2014</c:v>
                </c:pt>
                <c:pt idx="1">
                  <c:v>2015</c:v>
                </c:pt>
                <c:pt idx="2">
                  <c:v>2016</c:v>
                </c:pt>
                <c:pt idx="3">
                  <c:v>2017</c:v>
                </c:pt>
                <c:pt idx="4">
                  <c:v>2018</c:v>
                </c:pt>
              </c:numCache>
            </c:numRef>
          </c:cat>
          <c:val>
            <c:numRef>
              <c:f>'5-Year Summary Dashboard'!$D$192:$D$196</c:f>
              <c:numCache>
                <c:formatCode>#,##0</c:formatCode>
                <c:ptCount val="5"/>
                <c:pt idx="0">
                  <c:v>34358.582000000002</c:v>
                </c:pt>
                <c:pt idx="1">
                  <c:v>35100.519999999997</c:v>
                </c:pt>
                <c:pt idx="2">
                  <c:v>35469.561999999998</c:v>
                </c:pt>
                <c:pt idx="3">
                  <c:v>35861.998</c:v>
                </c:pt>
                <c:pt idx="4">
                  <c:v>37000.563000000002</c:v>
                </c:pt>
              </c:numCache>
            </c:numRef>
          </c:val>
        </c:ser>
        <c:dLbls>
          <c:showLegendKey val="0"/>
          <c:showVal val="0"/>
          <c:showCatName val="0"/>
          <c:showSerName val="0"/>
          <c:showPercent val="0"/>
          <c:showBubbleSize val="0"/>
        </c:dLbls>
        <c:gapWidth val="80"/>
        <c:axId val="140972800"/>
        <c:axId val="140974336"/>
      </c:barChart>
      <c:catAx>
        <c:axId val="140972800"/>
        <c:scaling>
          <c:orientation val="minMax"/>
        </c:scaling>
        <c:delete val="0"/>
        <c:axPos val="b"/>
        <c:numFmt formatCode="General" sourceLinked="1"/>
        <c:majorTickMark val="out"/>
        <c:minorTickMark val="none"/>
        <c:tickLblPos val="nextTo"/>
        <c:txPr>
          <a:bodyPr/>
          <a:lstStyle/>
          <a:p>
            <a:pPr>
              <a:defRPr sz="1100"/>
            </a:pPr>
            <a:endParaRPr lang="en-US"/>
          </a:p>
        </c:txPr>
        <c:crossAx val="140974336"/>
        <c:crosses val="autoZero"/>
        <c:auto val="1"/>
        <c:lblAlgn val="ctr"/>
        <c:lblOffset val="100"/>
        <c:noMultiLvlLbl val="0"/>
      </c:catAx>
      <c:valAx>
        <c:axId val="140974336"/>
        <c:scaling>
          <c:orientation val="minMax"/>
          <c:max val="44000"/>
          <c:min val="0"/>
        </c:scaling>
        <c:delete val="0"/>
        <c:axPos val="l"/>
        <c:majorGridlines/>
        <c:numFmt formatCode="#,##0" sourceLinked="1"/>
        <c:majorTickMark val="out"/>
        <c:minorTickMark val="none"/>
        <c:tickLblPos val="nextTo"/>
        <c:txPr>
          <a:bodyPr/>
          <a:lstStyle/>
          <a:p>
            <a:pPr>
              <a:defRPr sz="1100"/>
            </a:pPr>
            <a:endParaRPr lang="en-US"/>
          </a:p>
        </c:txPr>
        <c:crossAx val="140972800"/>
        <c:crosses val="autoZero"/>
        <c:crossBetween val="between"/>
        <c:majorUnit val="10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System Peak Demand Level MW</a:t>
            </a:r>
            <a:endParaRPr lang="en-IE" sz="1400">
              <a:effectLst/>
            </a:endParaRPr>
          </a:p>
        </c:rich>
      </c:tx>
      <c:overlay val="0"/>
    </c:title>
    <c:autoTitleDeleted val="0"/>
    <c:plotArea>
      <c:layout/>
      <c:barChart>
        <c:barDir val="col"/>
        <c:grouping val="clustered"/>
        <c:varyColors val="0"/>
        <c:ser>
          <c:idx val="0"/>
          <c:order val="0"/>
          <c:tx>
            <c:strRef>
              <c:f>'5-Year Summary Dashboard'!$B$212</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Dashboard'!$A$213:$A$217</c:f>
              <c:numCache>
                <c:formatCode>General</c:formatCode>
                <c:ptCount val="5"/>
                <c:pt idx="0">
                  <c:v>2014</c:v>
                </c:pt>
                <c:pt idx="1">
                  <c:v>2015</c:v>
                </c:pt>
                <c:pt idx="2">
                  <c:v>2016</c:v>
                </c:pt>
                <c:pt idx="3">
                  <c:v>2017</c:v>
                </c:pt>
                <c:pt idx="4">
                  <c:v>2018</c:v>
                </c:pt>
              </c:numCache>
            </c:numRef>
          </c:cat>
          <c:val>
            <c:numRef>
              <c:f>'5-Year Summary Dashboard'!$B$213:$B$217</c:f>
              <c:numCache>
                <c:formatCode>#,##0</c:formatCode>
                <c:ptCount val="5"/>
                <c:pt idx="0">
                  <c:v>1683.64</c:v>
                </c:pt>
                <c:pt idx="1">
                  <c:v>1709.22</c:v>
                </c:pt>
                <c:pt idx="2">
                  <c:v>1649.16</c:v>
                </c:pt>
                <c:pt idx="3">
                  <c:v>1627.5250000000001</c:v>
                </c:pt>
                <c:pt idx="4">
                  <c:v>1651.98</c:v>
                </c:pt>
              </c:numCache>
            </c:numRef>
          </c:val>
        </c:ser>
        <c:ser>
          <c:idx val="1"/>
          <c:order val="1"/>
          <c:tx>
            <c:strRef>
              <c:f>'5-Year Summary Dashboard'!$C$212</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Dashboard'!$A$213:$A$217</c:f>
              <c:numCache>
                <c:formatCode>General</c:formatCode>
                <c:ptCount val="5"/>
                <c:pt idx="0">
                  <c:v>2014</c:v>
                </c:pt>
                <c:pt idx="1">
                  <c:v>2015</c:v>
                </c:pt>
                <c:pt idx="2">
                  <c:v>2016</c:v>
                </c:pt>
                <c:pt idx="3">
                  <c:v>2017</c:v>
                </c:pt>
                <c:pt idx="4">
                  <c:v>2018</c:v>
                </c:pt>
              </c:numCache>
            </c:numRef>
          </c:cat>
          <c:val>
            <c:numRef>
              <c:f>'5-Year Summary Dashboard'!$C$213:$C$217</c:f>
              <c:numCache>
                <c:formatCode>#,##0</c:formatCode>
                <c:ptCount val="5"/>
                <c:pt idx="0">
                  <c:v>4613.2700000000004</c:v>
                </c:pt>
                <c:pt idx="1">
                  <c:v>4703.96</c:v>
                </c:pt>
                <c:pt idx="2">
                  <c:v>4760.51</c:v>
                </c:pt>
                <c:pt idx="3">
                  <c:v>4939.6099999999997</c:v>
                </c:pt>
                <c:pt idx="4">
                  <c:v>4913.6899999999996</c:v>
                </c:pt>
              </c:numCache>
            </c:numRef>
          </c:val>
        </c:ser>
        <c:dLbls>
          <c:showLegendKey val="0"/>
          <c:showVal val="0"/>
          <c:showCatName val="0"/>
          <c:showSerName val="0"/>
          <c:showPercent val="0"/>
          <c:showBubbleSize val="0"/>
        </c:dLbls>
        <c:gapWidth val="80"/>
        <c:axId val="141017088"/>
        <c:axId val="141018624"/>
      </c:barChart>
      <c:catAx>
        <c:axId val="141017088"/>
        <c:scaling>
          <c:orientation val="minMax"/>
        </c:scaling>
        <c:delete val="0"/>
        <c:axPos val="b"/>
        <c:numFmt formatCode="General" sourceLinked="1"/>
        <c:majorTickMark val="out"/>
        <c:minorTickMark val="none"/>
        <c:tickLblPos val="nextTo"/>
        <c:txPr>
          <a:bodyPr/>
          <a:lstStyle/>
          <a:p>
            <a:pPr>
              <a:defRPr sz="1100"/>
            </a:pPr>
            <a:endParaRPr lang="en-US"/>
          </a:p>
        </c:txPr>
        <c:crossAx val="141018624"/>
        <c:crosses val="autoZero"/>
        <c:auto val="1"/>
        <c:lblAlgn val="ctr"/>
        <c:lblOffset val="100"/>
        <c:noMultiLvlLbl val="0"/>
      </c:catAx>
      <c:valAx>
        <c:axId val="141018624"/>
        <c:scaling>
          <c:orientation val="minMax"/>
          <c:max val="5500"/>
          <c:min val="0"/>
        </c:scaling>
        <c:delete val="0"/>
        <c:axPos val="l"/>
        <c:majorGridlines/>
        <c:numFmt formatCode="#,##0" sourceLinked="1"/>
        <c:majorTickMark val="out"/>
        <c:minorTickMark val="none"/>
        <c:tickLblPos val="nextTo"/>
        <c:txPr>
          <a:bodyPr/>
          <a:lstStyle/>
          <a:p>
            <a:pPr>
              <a:defRPr sz="1100"/>
            </a:pPr>
            <a:endParaRPr lang="en-US"/>
          </a:p>
        </c:txPr>
        <c:crossAx val="141017088"/>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System Peak Demand Level MW</a:t>
            </a:r>
            <a:endParaRPr lang="en-IE" sz="1800">
              <a:effectLst/>
            </a:endParaRPr>
          </a:p>
        </c:rich>
      </c:tx>
      <c:overlay val="0"/>
    </c:title>
    <c:autoTitleDeleted val="0"/>
    <c:plotArea>
      <c:layout/>
      <c:barChart>
        <c:barDir val="col"/>
        <c:grouping val="clustered"/>
        <c:varyColors val="0"/>
        <c:ser>
          <c:idx val="0"/>
          <c:order val="0"/>
          <c:tx>
            <c:strRef>
              <c:f>'5-Year Summary Dashboard'!$D$212</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Dashboard'!$A$213:$A$217</c:f>
              <c:numCache>
                <c:formatCode>General</c:formatCode>
                <c:ptCount val="5"/>
                <c:pt idx="0">
                  <c:v>2014</c:v>
                </c:pt>
                <c:pt idx="1">
                  <c:v>2015</c:v>
                </c:pt>
                <c:pt idx="2">
                  <c:v>2016</c:v>
                </c:pt>
                <c:pt idx="3">
                  <c:v>2017</c:v>
                </c:pt>
                <c:pt idx="4">
                  <c:v>2018</c:v>
                </c:pt>
              </c:numCache>
            </c:numRef>
          </c:cat>
          <c:val>
            <c:numRef>
              <c:f>'5-Year Summary Dashboard'!$D$213:$D$217</c:f>
              <c:numCache>
                <c:formatCode>#,##0</c:formatCode>
                <c:ptCount val="5"/>
                <c:pt idx="0">
                  <c:v>6269.63</c:v>
                </c:pt>
                <c:pt idx="1">
                  <c:v>6396.95</c:v>
                </c:pt>
                <c:pt idx="2">
                  <c:v>6375.0210000000006</c:v>
                </c:pt>
                <c:pt idx="3">
                  <c:v>6531.683</c:v>
                </c:pt>
                <c:pt idx="4">
                  <c:v>6504.0079999999998</c:v>
                </c:pt>
              </c:numCache>
            </c:numRef>
          </c:val>
        </c:ser>
        <c:dLbls>
          <c:showLegendKey val="0"/>
          <c:showVal val="0"/>
          <c:showCatName val="0"/>
          <c:showSerName val="0"/>
          <c:showPercent val="0"/>
          <c:showBubbleSize val="0"/>
        </c:dLbls>
        <c:gapWidth val="80"/>
        <c:axId val="141432704"/>
        <c:axId val="141434240"/>
      </c:barChart>
      <c:catAx>
        <c:axId val="141432704"/>
        <c:scaling>
          <c:orientation val="minMax"/>
        </c:scaling>
        <c:delete val="0"/>
        <c:axPos val="b"/>
        <c:numFmt formatCode="General" sourceLinked="1"/>
        <c:majorTickMark val="out"/>
        <c:minorTickMark val="none"/>
        <c:tickLblPos val="nextTo"/>
        <c:txPr>
          <a:bodyPr/>
          <a:lstStyle/>
          <a:p>
            <a:pPr>
              <a:defRPr sz="1100"/>
            </a:pPr>
            <a:endParaRPr lang="en-US"/>
          </a:p>
        </c:txPr>
        <c:crossAx val="141434240"/>
        <c:crosses val="autoZero"/>
        <c:auto val="1"/>
        <c:lblAlgn val="ctr"/>
        <c:lblOffset val="100"/>
        <c:noMultiLvlLbl val="0"/>
      </c:catAx>
      <c:valAx>
        <c:axId val="141434240"/>
        <c:scaling>
          <c:orientation val="minMax"/>
          <c:max val="7700"/>
          <c:min val="0"/>
        </c:scaling>
        <c:delete val="0"/>
        <c:axPos val="l"/>
        <c:majorGridlines/>
        <c:numFmt formatCode="#,##0" sourceLinked="1"/>
        <c:majorTickMark val="out"/>
        <c:minorTickMark val="none"/>
        <c:tickLblPos val="nextTo"/>
        <c:txPr>
          <a:bodyPr/>
          <a:lstStyle/>
          <a:p>
            <a:pPr>
              <a:defRPr sz="1100"/>
            </a:pPr>
            <a:endParaRPr lang="en-US"/>
          </a:p>
        </c:txPr>
        <c:crossAx val="141432704"/>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Installed Wind Capacity MW</a:t>
            </a:r>
            <a:endParaRPr lang="en-IE" sz="1400">
              <a:effectLst/>
            </a:endParaRPr>
          </a:p>
        </c:rich>
      </c:tx>
      <c:overlay val="0"/>
    </c:title>
    <c:autoTitleDeleted val="0"/>
    <c:plotArea>
      <c:layout/>
      <c:barChart>
        <c:barDir val="col"/>
        <c:grouping val="clustered"/>
        <c:varyColors val="0"/>
        <c:ser>
          <c:idx val="0"/>
          <c:order val="0"/>
          <c:tx>
            <c:strRef>
              <c:f>'5-Year Summary Dashboard'!$B$128</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Dashboard'!$A$129:$A$133</c:f>
              <c:numCache>
                <c:formatCode>General</c:formatCode>
                <c:ptCount val="5"/>
                <c:pt idx="0">
                  <c:v>2014</c:v>
                </c:pt>
                <c:pt idx="1">
                  <c:v>2015</c:v>
                </c:pt>
                <c:pt idx="2">
                  <c:v>2016</c:v>
                </c:pt>
                <c:pt idx="3">
                  <c:v>2017</c:v>
                </c:pt>
                <c:pt idx="4">
                  <c:v>2018</c:v>
                </c:pt>
              </c:numCache>
            </c:numRef>
          </c:cat>
          <c:val>
            <c:numRef>
              <c:f>'5-Year Summary Dashboard'!$B$129:$B$133</c:f>
              <c:numCache>
                <c:formatCode>#,##0</c:formatCode>
                <c:ptCount val="5"/>
                <c:pt idx="0">
                  <c:v>729.13499999999988</c:v>
                </c:pt>
                <c:pt idx="1">
                  <c:v>751.02499999999986</c:v>
                </c:pt>
                <c:pt idx="2">
                  <c:v>942.62299999999993</c:v>
                </c:pt>
                <c:pt idx="3">
                  <c:v>1153.7179999999998</c:v>
                </c:pt>
                <c:pt idx="4">
                  <c:v>1276.2539999999997</c:v>
                </c:pt>
              </c:numCache>
            </c:numRef>
          </c:val>
        </c:ser>
        <c:ser>
          <c:idx val="1"/>
          <c:order val="1"/>
          <c:tx>
            <c:strRef>
              <c:f>'5-Year Summary Dashboard'!$C$128</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Dashboard'!$A$129:$A$133</c:f>
              <c:numCache>
                <c:formatCode>General</c:formatCode>
                <c:ptCount val="5"/>
                <c:pt idx="0">
                  <c:v>2014</c:v>
                </c:pt>
                <c:pt idx="1">
                  <c:v>2015</c:v>
                </c:pt>
                <c:pt idx="2">
                  <c:v>2016</c:v>
                </c:pt>
                <c:pt idx="3">
                  <c:v>2017</c:v>
                </c:pt>
                <c:pt idx="4">
                  <c:v>2018</c:v>
                </c:pt>
              </c:numCache>
            </c:numRef>
          </c:cat>
          <c:val>
            <c:numRef>
              <c:f>'5-Year Summary Dashboard'!$C$129:$C$133</c:f>
              <c:numCache>
                <c:formatCode>#,##0</c:formatCode>
                <c:ptCount val="5"/>
                <c:pt idx="0">
                  <c:v>2266.4169999999995</c:v>
                </c:pt>
                <c:pt idx="1">
                  <c:v>2447.2669999999998</c:v>
                </c:pt>
                <c:pt idx="2">
                  <c:v>2779.0559999999996</c:v>
                </c:pt>
                <c:pt idx="3">
                  <c:v>3313.5639999999994</c:v>
                </c:pt>
                <c:pt idx="4">
                  <c:v>3666.2379999999994</c:v>
                </c:pt>
              </c:numCache>
            </c:numRef>
          </c:val>
        </c:ser>
        <c:dLbls>
          <c:showLegendKey val="0"/>
          <c:showVal val="0"/>
          <c:showCatName val="0"/>
          <c:showSerName val="0"/>
          <c:showPercent val="0"/>
          <c:showBubbleSize val="0"/>
        </c:dLbls>
        <c:gapWidth val="80"/>
        <c:axId val="141472896"/>
        <c:axId val="141474432"/>
      </c:barChart>
      <c:catAx>
        <c:axId val="141472896"/>
        <c:scaling>
          <c:orientation val="minMax"/>
        </c:scaling>
        <c:delete val="0"/>
        <c:axPos val="b"/>
        <c:numFmt formatCode="General" sourceLinked="1"/>
        <c:majorTickMark val="out"/>
        <c:minorTickMark val="none"/>
        <c:tickLblPos val="nextTo"/>
        <c:txPr>
          <a:bodyPr/>
          <a:lstStyle/>
          <a:p>
            <a:pPr>
              <a:defRPr sz="1100"/>
            </a:pPr>
            <a:endParaRPr lang="en-US"/>
          </a:p>
        </c:txPr>
        <c:crossAx val="141474432"/>
        <c:crosses val="autoZero"/>
        <c:auto val="1"/>
        <c:lblAlgn val="ctr"/>
        <c:lblOffset val="100"/>
        <c:noMultiLvlLbl val="0"/>
      </c:catAx>
      <c:valAx>
        <c:axId val="141474432"/>
        <c:scaling>
          <c:orientation val="minMax"/>
          <c:max val="3700"/>
          <c:min val="0"/>
        </c:scaling>
        <c:delete val="0"/>
        <c:axPos val="l"/>
        <c:majorGridlines/>
        <c:numFmt formatCode="#,##0" sourceLinked="1"/>
        <c:majorTickMark val="out"/>
        <c:minorTickMark val="none"/>
        <c:tickLblPos val="nextTo"/>
        <c:txPr>
          <a:bodyPr/>
          <a:lstStyle/>
          <a:p>
            <a:pPr>
              <a:defRPr sz="1100"/>
            </a:pPr>
            <a:endParaRPr lang="en-US"/>
          </a:p>
        </c:txPr>
        <c:crossAx val="141472896"/>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Installed Wind Capacity MW</a:t>
            </a:r>
            <a:endParaRPr lang="en-IE" sz="1800">
              <a:effectLst/>
            </a:endParaRPr>
          </a:p>
        </c:rich>
      </c:tx>
      <c:overlay val="0"/>
    </c:title>
    <c:autoTitleDeleted val="0"/>
    <c:plotArea>
      <c:layout/>
      <c:barChart>
        <c:barDir val="col"/>
        <c:grouping val="clustered"/>
        <c:varyColors val="0"/>
        <c:ser>
          <c:idx val="0"/>
          <c:order val="0"/>
          <c:tx>
            <c:strRef>
              <c:f>'5-Year Summary Dashboard'!$D$128</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Dashboard'!$A$129:$A$133</c:f>
              <c:numCache>
                <c:formatCode>General</c:formatCode>
                <c:ptCount val="5"/>
                <c:pt idx="0">
                  <c:v>2014</c:v>
                </c:pt>
                <c:pt idx="1">
                  <c:v>2015</c:v>
                </c:pt>
                <c:pt idx="2">
                  <c:v>2016</c:v>
                </c:pt>
                <c:pt idx="3">
                  <c:v>2017</c:v>
                </c:pt>
                <c:pt idx="4">
                  <c:v>2018</c:v>
                </c:pt>
              </c:numCache>
            </c:numRef>
          </c:cat>
          <c:val>
            <c:numRef>
              <c:f>'5-Year Summary Dashboard'!$D$129:$D$133</c:f>
              <c:numCache>
                <c:formatCode>#,##0</c:formatCode>
                <c:ptCount val="5"/>
                <c:pt idx="0">
                  <c:v>2995.5519999999992</c:v>
                </c:pt>
                <c:pt idx="1">
                  <c:v>3198.2919999999995</c:v>
                </c:pt>
                <c:pt idx="2">
                  <c:v>3721.6789999999996</c:v>
                </c:pt>
                <c:pt idx="3">
                  <c:v>4467.2819999999992</c:v>
                </c:pt>
                <c:pt idx="4">
                  <c:v>4942.4919999999993</c:v>
                </c:pt>
              </c:numCache>
            </c:numRef>
          </c:val>
        </c:ser>
        <c:dLbls>
          <c:showLegendKey val="0"/>
          <c:showVal val="0"/>
          <c:showCatName val="0"/>
          <c:showSerName val="0"/>
          <c:showPercent val="0"/>
          <c:showBubbleSize val="0"/>
        </c:dLbls>
        <c:gapWidth val="80"/>
        <c:axId val="141655040"/>
        <c:axId val="141665024"/>
      </c:barChart>
      <c:catAx>
        <c:axId val="141655040"/>
        <c:scaling>
          <c:orientation val="minMax"/>
        </c:scaling>
        <c:delete val="0"/>
        <c:axPos val="b"/>
        <c:numFmt formatCode="General" sourceLinked="1"/>
        <c:majorTickMark val="out"/>
        <c:minorTickMark val="none"/>
        <c:tickLblPos val="nextTo"/>
        <c:txPr>
          <a:bodyPr/>
          <a:lstStyle/>
          <a:p>
            <a:pPr>
              <a:defRPr sz="1100"/>
            </a:pPr>
            <a:endParaRPr lang="en-US"/>
          </a:p>
        </c:txPr>
        <c:crossAx val="141665024"/>
        <c:crosses val="autoZero"/>
        <c:auto val="1"/>
        <c:lblAlgn val="ctr"/>
        <c:lblOffset val="100"/>
        <c:noMultiLvlLbl val="0"/>
      </c:catAx>
      <c:valAx>
        <c:axId val="141665024"/>
        <c:scaling>
          <c:orientation val="minMax"/>
          <c:max val="5400"/>
          <c:min val="0"/>
        </c:scaling>
        <c:delete val="0"/>
        <c:axPos val="l"/>
        <c:majorGridlines/>
        <c:numFmt formatCode="#,##0" sourceLinked="1"/>
        <c:majorTickMark val="out"/>
        <c:minorTickMark val="none"/>
        <c:tickLblPos val="nextTo"/>
        <c:txPr>
          <a:bodyPr/>
          <a:lstStyle/>
          <a:p>
            <a:pPr>
              <a:defRPr sz="1100"/>
            </a:pPr>
            <a:endParaRPr lang="en-US"/>
          </a:p>
        </c:txPr>
        <c:crossAx val="14165504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layout/>
      <c:overlay val="0"/>
    </c:title>
    <c:autoTitleDeleted val="0"/>
    <c:plotArea>
      <c:layout/>
      <c:barChart>
        <c:barDir val="col"/>
        <c:grouping val="clustered"/>
        <c:varyColors val="0"/>
        <c:ser>
          <c:idx val="0"/>
          <c:order val="0"/>
          <c:tx>
            <c:strRef>
              <c:f>'5-Year Summary Dashboard'!$B$2</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Dashboard'!$A$3:$A$7</c:f>
              <c:numCache>
                <c:formatCode>General</c:formatCode>
                <c:ptCount val="5"/>
                <c:pt idx="0">
                  <c:v>2014</c:v>
                </c:pt>
                <c:pt idx="1">
                  <c:v>2015</c:v>
                </c:pt>
                <c:pt idx="2">
                  <c:v>2016</c:v>
                </c:pt>
                <c:pt idx="3">
                  <c:v>2017</c:v>
                </c:pt>
                <c:pt idx="4">
                  <c:v>2018</c:v>
                </c:pt>
              </c:numCache>
            </c:numRef>
          </c:cat>
          <c:val>
            <c:numRef>
              <c:f>'5-Year Summary Dashboard'!$B$3:$B$7</c:f>
              <c:numCache>
                <c:formatCode>0%</c:formatCode>
                <c:ptCount val="5"/>
                <c:pt idx="0">
                  <c:v>0.17899999999999999</c:v>
                </c:pt>
                <c:pt idx="1">
                  <c:v>0.22770000000000001</c:v>
                </c:pt>
                <c:pt idx="2">
                  <c:v>0.23469999999999999</c:v>
                </c:pt>
                <c:pt idx="3">
                  <c:v>0.3115</c:v>
                </c:pt>
                <c:pt idx="4">
                  <c:v>0.36170000000000002</c:v>
                </c:pt>
              </c:numCache>
            </c:numRef>
          </c:val>
        </c:ser>
        <c:ser>
          <c:idx val="1"/>
          <c:order val="1"/>
          <c:tx>
            <c:strRef>
              <c:f>'5-Year Summary Dashboard'!$C$2</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Dashboard'!$A$3:$A$7</c:f>
              <c:numCache>
                <c:formatCode>General</c:formatCode>
                <c:ptCount val="5"/>
                <c:pt idx="0">
                  <c:v>2014</c:v>
                </c:pt>
                <c:pt idx="1">
                  <c:v>2015</c:v>
                </c:pt>
                <c:pt idx="2">
                  <c:v>2016</c:v>
                </c:pt>
                <c:pt idx="3">
                  <c:v>2017</c:v>
                </c:pt>
                <c:pt idx="4">
                  <c:v>2018</c:v>
                </c:pt>
              </c:numCache>
            </c:numRef>
          </c:cat>
          <c:val>
            <c:numRef>
              <c:f>'5-Year Summary Dashboard'!$C$3:$C$7</c:f>
              <c:numCache>
                <c:formatCode>0%</c:formatCode>
                <c:ptCount val="5"/>
                <c:pt idx="0">
                  <c:v>0.2286</c:v>
                </c:pt>
                <c:pt idx="1">
                  <c:v>0.27310000000000001</c:v>
                </c:pt>
                <c:pt idx="2">
                  <c:v>0.25459999999999999</c:v>
                </c:pt>
                <c:pt idx="3">
                  <c:v>0.29599999999999999</c:v>
                </c:pt>
                <c:pt idx="4">
                  <c:v>0.3251</c:v>
                </c:pt>
              </c:numCache>
            </c:numRef>
          </c:val>
        </c:ser>
        <c:dLbls>
          <c:showLegendKey val="0"/>
          <c:showVal val="0"/>
          <c:showCatName val="0"/>
          <c:showSerName val="0"/>
          <c:showPercent val="0"/>
          <c:showBubbleSize val="0"/>
        </c:dLbls>
        <c:gapWidth val="80"/>
        <c:axId val="141687424"/>
        <c:axId val="141562240"/>
      </c:barChart>
      <c:catAx>
        <c:axId val="141687424"/>
        <c:scaling>
          <c:orientation val="minMax"/>
        </c:scaling>
        <c:delete val="0"/>
        <c:axPos val="b"/>
        <c:numFmt formatCode="General" sourceLinked="1"/>
        <c:majorTickMark val="out"/>
        <c:minorTickMark val="none"/>
        <c:tickLblPos val="nextTo"/>
        <c:txPr>
          <a:bodyPr/>
          <a:lstStyle/>
          <a:p>
            <a:pPr>
              <a:defRPr sz="1100"/>
            </a:pPr>
            <a:endParaRPr lang="en-US"/>
          </a:p>
        </c:txPr>
        <c:crossAx val="141562240"/>
        <c:crosses val="autoZero"/>
        <c:auto val="1"/>
        <c:lblAlgn val="ctr"/>
        <c:lblOffset val="100"/>
        <c:noMultiLvlLbl val="0"/>
      </c:catAx>
      <c:valAx>
        <c:axId val="141562240"/>
        <c:scaling>
          <c:orientation val="minMax"/>
          <c:max val="0.43000000000000005"/>
          <c:min val="0"/>
        </c:scaling>
        <c:delete val="0"/>
        <c:axPos val="l"/>
        <c:majorGridlines/>
        <c:numFmt formatCode="0%" sourceLinked="1"/>
        <c:majorTickMark val="out"/>
        <c:minorTickMark val="none"/>
        <c:tickLblPos val="nextTo"/>
        <c:txPr>
          <a:bodyPr/>
          <a:lstStyle/>
          <a:p>
            <a:pPr>
              <a:defRPr sz="1100"/>
            </a:pPr>
            <a:endParaRPr lang="en-US"/>
          </a:p>
        </c:txPr>
        <c:crossAx val="141687424"/>
        <c:crosses val="autoZero"/>
        <c:crossBetween val="between"/>
        <c:majorUnit val="0.1"/>
      </c:valAx>
    </c:plotArea>
    <c:legend>
      <c:legendPos val="t"/>
      <c:layou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Renewable Electricity as % of Demand</a:t>
            </a:r>
          </a:p>
        </c:rich>
      </c:tx>
      <c:layout/>
      <c:overlay val="0"/>
    </c:title>
    <c:autoTitleDeleted val="0"/>
    <c:plotArea>
      <c:layout/>
      <c:barChart>
        <c:barDir val="col"/>
        <c:grouping val="clustered"/>
        <c:varyColors val="0"/>
        <c:ser>
          <c:idx val="0"/>
          <c:order val="0"/>
          <c:tx>
            <c:strRef>
              <c:f>'5-Year Summary Dashboard'!$D$2</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Dashboard'!$A$3:$A$7</c:f>
              <c:numCache>
                <c:formatCode>General</c:formatCode>
                <c:ptCount val="5"/>
                <c:pt idx="0">
                  <c:v>2014</c:v>
                </c:pt>
                <c:pt idx="1">
                  <c:v>2015</c:v>
                </c:pt>
                <c:pt idx="2">
                  <c:v>2016</c:v>
                </c:pt>
                <c:pt idx="3">
                  <c:v>2017</c:v>
                </c:pt>
                <c:pt idx="4">
                  <c:v>2018</c:v>
                </c:pt>
              </c:numCache>
            </c:numRef>
          </c:cat>
          <c:val>
            <c:numRef>
              <c:f>'5-Year Summary Dashboard'!$D$3:$D$7</c:f>
              <c:numCache>
                <c:formatCode>0%</c:formatCode>
                <c:ptCount val="5"/>
                <c:pt idx="0">
                  <c:v>0.21679999999999999</c:v>
                </c:pt>
                <c:pt idx="1">
                  <c:v>0.26250000000000001</c:v>
                </c:pt>
                <c:pt idx="2">
                  <c:v>0.25</c:v>
                </c:pt>
                <c:pt idx="3">
                  <c:v>0.2994</c:v>
                </c:pt>
                <c:pt idx="4">
                  <c:v>0.33279999999999998</c:v>
                </c:pt>
              </c:numCache>
            </c:numRef>
          </c:val>
        </c:ser>
        <c:dLbls>
          <c:showLegendKey val="0"/>
          <c:showVal val="0"/>
          <c:showCatName val="0"/>
          <c:showSerName val="0"/>
          <c:showPercent val="0"/>
          <c:showBubbleSize val="0"/>
        </c:dLbls>
        <c:gapWidth val="80"/>
        <c:axId val="141603584"/>
        <c:axId val="141605120"/>
      </c:barChart>
      <c:catAx>
        <c:axId val="141603584"/>
        <c:scaling>
          <c:orientation val="minMax"/>
        </c:scaling>
        <c:delete val="0"/>
        <c:axPos val="b"/>
        <c:numFmt formatCode="General" sourceLinked="1"/>
        <c:majorTickMark val="out"/>
        <c:minorTickMark val="none"/>
        <c:tickLblPos val="nextTo"/>
        <c:txPr>
          <a:bodyPr/>
          <a:lstStyle/>
          <a:p>
            <a:pPr>
              <a:defRPr sz="1100"/>
            </a:pPr>
            <a:endParaRPr lang="en-US"/>
          </a:p>
        </c:txPr>
        <c:crossAx val="141605120"/>
        <c:crosses val="autoZero"/>
        <c:auto val="1"/>
        <c:lblAlgn val="ctr"/>
        <c:lblOffset val="100"/>
        <c:noMultiLvlLbl val="0"/>
      </c:catAx>
      <c:valAx>
        <c:axId val="141605120"/>
        <c:scaling>
          <c:orientation val="minMax"/>
          <c:max val="0.43000000000000005"/>
          <c:min val="0"/>
        </c:scaling>
        <c:delete val="0"/>
        <c:axPos val="l"/>
        <c:majorGridlines/>
        <c:numFmt formatCode="0%" sourceLinked="1"/>
        <c:majorTickMark val="out"/>
        <c:minorTickMark val="none"/>
        <c:tickLblPos val="nextTo"/>
        <c:txPr>
          <a:bodyPr/>
          <a:lstStyle/>
          <a:p>
            <a:pPr>
              <a:defRPr sz="1100"/>
            </a:pPr>
            <a:endParaRPr lang="en-US"/>
          </a:p>
        </c:txPr>
        <c:crossAx val="141603584"/>
        <c:crosses val="autoZero"/>
        <c:crossBetween val="between"/>
        <c:majorUnit val="0.1"/>
      </c:valAx>
    </c:plotArea>
    <c:legend>
      <c:legendPos val="t"/>
      <c:layou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as % of Demand</a:t>
            </a:r>
          </a:p>
        </c:rich>
      </c:tx>
      <c:layout/>
      <c:overlay val="0"/>
    </c:title>
    <c:autoTitleDeleted val="0"/>
    <c:plotArea>
      <c:layout/>
      <c:barChart>
        <c:barDir val="col"/>
        <c:grouping val="clustered"/>
        <c:varyColors val="0"/>
        <c:ser>
          <c:idx val="0"/>
          <c:order val="0"/>
          <c:tx>
            <c:strRef>
              <c:f>'5-Year Summary Dashboard'!$D$23</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Dashboard'!$A$24:$A$28</c:f>
              <c:numCache>
                <c:formatCode>General</c:formatCode>
                <c:ptCount val="5"/>
                <c:pt idx="0">
                  <c:v>2014</c:v>
                </c:pt>
                <c:pt idx="1">
                  <c:v>2015</c:v>
                </c:pt>
                <c:pt idx="2">
                  <c:v>2016</c:v>
                </c:pt>
                <c:pt idx="3">
                  <c:v>2017</c:v>
                </c:pt>
                <c:pt idx="4">
                  <c:v>2018</c:v>
                </c:pt>
              </c:numCache>
            </c:numRef>
          </c:cat>
          <c:val>
            <c:numRef>
              <c:f>'5-Year Summary Dashboard'!$D$24:$D$28</c:f>
              <c:numCache>
                <c:formatCode>0%</c:formatCode>
                <c:ptCount val="5"/>
                <c:pt idx="0">
                  <c:v>0.17949999999999999</c:v>
                </c:pt>
                <c:pt idx="1">
                  <c:v>0.22309999999999999</c:v>
                </c:pt>
                <c:pt idx="2">
                  <c:v>0.20569999999999999</c:v>
                </c:pt>
                <c:pt idx="3">
                  <c:v>0.253</c:v>
                </c:pt>
                <c:pt idx="4">
                  <c:v>0.28239999999999998</c:v>
                </c:pt>
              </c:numCache>
            </c:numRef>
          </c:val>
        </c:ser>
        <c:dLbls>
          <c:showLegendKey val="0"/>
          <c:showVal val="0"/>
          <c:showCatName val="0"/>
          <c:showSerName val="0"/>
          <c:showPercent val="0"/>
          <c:showBubbleSize val="0"/>
        </c:dLbls>
        <c:gapWidth val="80"/>
        <c:axId val="139281152"/>
        <c:axId val="139282688"/>
      </c:barChart>
      <c:catAx>
        <c:axId val="139281152"/>
        <c:scaling>
          <c:orientation val="minMax"/>
        </c:scaling>
        <c:delete val="0"/>
        <c:axPos val="b"/>
        <c:numFmt formatCode="General" sourceLinked="1"/>
        <c:majorTickMark val="out"/>
        <c:minorTickMark val="none"/>
        <c:tickLblPos val="nextTo"/>
        <c:txPr>
          <a:bodyPr/>
          <a:lstStyle/>
          <a:p>
            <a:pPr>
              <a:defRPr sz="1100"/>
            </a:pPr>
            <a:endParaRPr lang="en-US"/>
          </a:p>
        </c:txPr>
        <c:crossAx val="139282688"/>
        <c:crosses val="autoZero"/>
        <c:auto val="1"/>
        <c:lblAlgn val="ctr"/>
        <c:lblOffset val="100"/>
        <c:noMultiLvlLbl val="0"/>
      </c:catAx>
      <c:valAx>
        <c:axId val="139282688"/>
        <c:scaling>
          <c:orientation val="minMax"/>
          <c:max val="0.32000000000000006"/>
          <c:min val="0"/>
        </c:scaling>
        <c:delete val="0"/>
        <c:axPos val="l"/>
        <c:majorGridlines/>
        <c:numFmt formatCode="0%" sourceLinked="1"/>
        <c:majorTickMark val="out"/>
        <c:minorTickMark val="none"/>
        <c:tickLblPos val="nextTo"/>
        <c:txPr>
          <a:bodyPr/>
          <a:lstStyle/>
          <a:p>
            <a:pPr>
              <a:defRPr sz="1100"/>
            </a:pPr>
            <a:endParaRPr lang="en-US"/>
          </a:p>
        </c:txPr>
        <c:crossAx val="139281152"/>
        <c:crosses val="autoZero"/>
        <c:crossBetween val="between"/>
        <c:majorUnit val="0.1"/>
      </c:valAx>
    </c:plotArea>
    <c:legend>
      <c:legendPos val="t"/>
      <c:layou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Wind Installed During Year MW</a:t>
            </a:r>
            <a:endParaRPr lang="en-IE" sz="1400">
              <a:effectLst/>
            </a:endParaRPr>
          </a:p>
        </c:rich>
      </c:tx>
      <c:overlay val="0"/>
    </c:title>
    <c:autoTitleDeleted val="0"/>
    <c:plotArea>
      <c:layout/>
      <c:barChart>
        <c:barDir val="col"/>
        <c:grouping val="clustered"/>
        <c:varyColors val="0"/>
        <c:ser>
          <c:idx val="0"/>
          <c:order val="0"/>
          <c:tx>
            <c:strRef>
              <c:f>'5-Year Summary Dashboard'!$B$149</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Dashboard'!$A$150:$A$154</c:f>
              <c:numCache>
                <c:formatCode>General</c:formatCode>
                <c:ptCount val="5"/>
                <c:pt idx="0">
                  <c:v>2014</c:v>
                </c:pt>
                <c:pt idx="1">
                  <c:v>2015</c:v>
                </c:pt>
                <c:pt idx="2">
                  <c:v>2016</c:v>
                </c:pt>
                <c:pt idx="3">
                  <c:v>2017</c:v>
                </c:pt>
                <c:pt idx="4">
                  <c:v>2018</c:v>
                </c:pt>
              </c:numCache>
            </c:numRef>
          </c:cat>
          <c:val>
            <c:numRef>
              <c:f>'5-Year Summary Dashboard'!$B$150:$B$154</c:f>
              <c:numCache>
                <c:formatCode>#,##0</c:formatCode>
                <c:ptCount val="5"/>
                <c:pt idx="0">
                  <c:v>89.180999999999997</c:v>
                </c:pt>
                <c:pt idx="1">
                  <c:v>21.89</c:v>
                </c:pt>
                <c:pt idx="2">
                  <c:v>191.59800000000001</c:v>
                </c:pt>
                <c:pt idx="3">
                  <c:v>211.095</c:v>
                </c:pt>
                <c:pt idx="4">
                  <c:v>122.536</c:v>
                </c:pt>
              </c:numCache>
            </c:numRef>
          </c:val>
        </c:ser>
        <c:ser>
          <c:idx val="1"/>
          <c:order val="1"/>
          <c:tx>
            <c:strRef>
              <c:f>'5-Year Summary Dashboard'!$C$149</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Dashboard'!$A$150:$A$154</c:f>
              <c:numCache>
                <c:formatCode>General</c:formatCode>
                <c:ptCount val="5"/>
                <c:pt idx="0">
                  <c:v>2014</c:v>
                </c:pt>
                <c:pt idx="1">
                  <c:v>2015</c:v>
                </c:pt>
                <c:pt idx="2">
                  <c:v>2016</c:v>
                </c:pt>
                <c:pt idx="3">
                  <c:v>2017</c:v>
                </c:pt>
                <c:pt idx="4">
                  <c:v>2018</c:v>
                </c:pt>
              </c:numCache>
            </c:numRef>
          </c:cat>
          <c:val>
            <c:numRef>
              <c:f>'5-Year Summary Dashboard'!$C$150:$C$154</c:f>
              <c:numCache>
                <c:formatCode>#,##0</c:formatCode>
                <c:ptCount val="5"/>
                <c:pt idx="0">
                  <c:v>343.14</c:v>
                </c:pt>
                <c:pt idx="1">
                  <c:v>180.85</c:v>
                </c:pt>
                <c:pt idx="2">
                  <c:v>331.78899999999999</c:v>
                </c:pt>
                <c:pt idx="3">
                  <c:v>534.50800000000004</c:v>
                </c:pt>
                <c:pt idx="4">
                  <c:v>352.67399999999998</c:v>
                </c:pt>
              </c:numCache>
            </c:numRef>
          </c:val>
        </c:ser>
        <c:dLbls>
          <c:showLegendKey val="0"/>
          <c:showVal val="0"/>
          <c:showCatName val="0"/>
          <c:showSerName val="0"/>
          <c:showPercent val="0"/>
          <c:showBubbleSize val="0"/>
        </c:dLbls>
        <c:gapWidth val="80"/>
        <c:axId val="142753792"/>
        <c:axId val="142756096"/>
      </c:barChart>
      <c:catAx>
        <c:axId val="142753792"/>
        <c:scaling>
          <c:orientation val="minMax"/>
        </c:scaling>
        <c:delete val="0"/>
        <c:axPos val="b"/>
        <c:numFmt formatCode="General" sourceLinked="1"/>
        <c:majorTickMark val="out"/>
        <c:minorTickMark val="none"/>
        <c:tickLblPos val="nextTo"/>
        <c:txPr>
          <a:bodyPr/>
          <a:lstStyle/>
          <a:p>
            <a:pPr>
              <a:defRPr sz="1100"/>
            </a:pPr>
            <a:endParaRPr lang="en-US"/>
          </a:p>
        </c:txPr>
        <c:crossAx val="142756096"/>
        <c:crosses val="autoZero"/>
        <c:auto val="1"/>
        <c:lblAlgn val="ctr"/>
        <c:lblOffset val="100"/>
        <c:noMultiLvlLbl val="0"/>
      </c:catAx>
      <c:valAx>
        <c:axId val="142756096"/>
        <c:scaling>
          <c:orientation val="minMax"/>
          <c:max val="560"/>
          <c:min val="0"/>
        </c:scaling>
        <c:delete val="0"/>
        <c:axPos val="l"/>
        <c:majorGridlines/>
        <c:numFmt formatCode="#,##0" sourceLinked="1"/>
        <c:majorTickMark val="out"/>
        <c:minorTickMark val="none"/>
        <c:tickLblPos val="nextTo"/>
        <c:txPr>
          <a:bodyPr/>
          <a:lstStyle/>
          <a:p>
            <a:pPr>
              <a:defRPr sz="1100"/>
            </a:pPr>
            <a:endParaRPr lang="en-US"/>
          </a:p>
        </c:txPr>
        <c:crossAx val="142753792"/>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Wind Installed During Year MW</a:t>
            </a:r>
            <a:endParaRPr lang="en-IE">
              <a:effectLst/>
            </a:endParaRPr>
          </a:p>
        </c:rich>
      </c:tx>
      <c:overlay val="0"/>
    </c:title>
    <c:autoTitleDeleted val="0"/>
    <c:plotArea>
      <c:layout/>
      <c:barChart>
        <c:barDir val="col"/>
        <c:grouping val="clustered"/>
        <c:varyColors val="0"/>
        <c:ser>
          <c:idx val="0"/>
          <c:order val="0"/>
          <c:tx>
            <c:strRef>
              <c:f>'5-Year Summary Dashboard'!$D$149</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Dashboard'!$A$150:$A$154</c:f>
              <c:numCache>
                <c:formatCode>General</c:formatCode>
                <c:ptCount val="5"/>
                <c:pt idx="0">
                  <c:v>2014</c:v>
                </c:pt>
                <c:pt idx="1">
                  <c:v>2015</c:v>
                </c:pt>
                <c:pt idx="2">
                  <c:v>2016</c:v>
                </c:pt>
                <c:pt idx="3">
                  <c:v>2017</c:v>
                </c:pt>
                <c:pt idx="4">
                  <c:v>2018</c:v>
                </c:pt>
              </c:numCache>
            </c:numRef>
          </c:cat>
          <c:val>
            <c:numRef>
              <c:f>'5-Year Summary Dashboard'!$D$150:$D$154</c:f>
              <c:numCache>
                <c:formatCode>#,##0</c:formatCode>
                <c:ptCount val="5"/>
                <c:pt idx="0">
                  <c:v>432.32100000000003</c:v>
                </c:pt>
                <c:pt idx="1">
                  <c:v>202.74</c:v>
                </c:pt>
                <c:pt idx="2">
                  <c:v>523.38699999999994</c:v>
                </c:pt>
                <c:pt idx="3">
                  <c:v>745.60299999999995</c:v>
                </c:pt>
                <c:pt idx="4">
                  <c:v>475.21</c:v>
                </c:pt>
              </c:numCache>
            </c:numRef>
          </c:val>
        </c:ser>
        <c:dLbls>
          <c:showLegendKey val="0"/>
          <c:showVal val="0"/>
          <c:showCatName val="0"/>
          <c:showSerName val="0"/>
          <c:showPercent val="0"/>
          <c:showBubbleSize val="0"/>
        </c:dLbls>
        <c:gapWidth val="80"/>
        <c:axId val="142769152"/>
        <c:axId val="142791424"/>
      </c:barChart>
      <c:catAx>
        <c:axId val="142769152"/>
        <c:scaling>
          <c:orientation val="minMax"/>
        </c:scaling>
        <c:delete val="0"/>
        <c:axPos val="b"/>
        <c:numFmt formatCode="General" sourceLinked="1"/>
        <c:majorTickMark val="out"/>
        <c:minorTickMark val="none"/>
        <c:tickLblPos val="nextTo"/>
        <c:txPr>
          <a:bodyPr/>
          <a:lstStyle/>
          <a:p>
            <a:pPr>
              <a:defRPr sz="1100"/>
            </a:pPr>
            <a:endParaRPr lang="en-US"/>
          </a:p>
        </c:txPr>
        <c:crossAx val="142791424"/>
        <c:crosses val="autoZero"/>
        <c:auto val="1"/>
        <c:lblAlgn val="ctr"/>
        <c:lblOffset val="100"/>
        <c:noMultiLvlLbl val="0"/>
      </c:catAx>
      <c:valAx>
        <c:axId val="142791424"/>
        <c:scaling>
          <c:orientation val="minMax"/>
          <c:max val="770"/>
          <c:min val="0"/>
        </c:scaling>
        <c:delete val="0"/>
        <c:axPos val="l"/>
        <c:majorGridlines/>
        <c:numFmt formatCode="#,##0" sourceLinked="1"/>
        <c:majorTickMark val="out"/>
        <c:minorTickMark val="none"/>
        <c:tickLblPos val="nextTo"/>
        <c:txPr>
          <a:bodyPr/>
          <a:lstStyle/>
          <a:p>
            <a:pPr>
              <a:defRPr sz="1100"/>
            </a:pPr>
            <a:endParaRPr lang="en-US"/>
          </a:p>
        </c:txPr>
        <c:crossAx val="142769152"/>
        <c:crosses val="autoZero"/>
        <c:crossBetween val="between"/>
        <c:majorUnit val="1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All Island Fuel Mix 2018</a:t>
            </a:r>
          </a:p>
        </c:rich>
      </c:tx>
      <c:overlay val="0"/>
    </c:title>
    <c:autoTitleDeleted val="0"/>
    <c:plotArea>
      <c:layout>
        <c:manualLayout>
          <c:layoutTarget val="inner"/>
          <c:xMode val="edge"/>
          <c:yMode val="edge"/>
          <c:x val="3.4581637993940713E-2"/>
          <c:y val="0.22064107948046216"/>
          <c:w val="0.73664599785288842"/>
          <c:h val="0.63367170759674929"/>
        </c:manualLayout>
      </c:layout>
      <c:ofPieChart>
        <c:ofPieType val="bar"/>
        <c:varyColors val="1"/>
        <c:ser>
          <c:idx val="0"/>
          <c:order val="0"/>
          <c:dPt>
            <c:idx val="0"/>
            <c:bubble3D val="0"/>
            <c:spPr>
              <a:solidFill>
                <a:schemeClr val="bg1">
                  <a:lumMod val="65000"/>
                </a:schemeClr>
              </a:solidFill>
            </c:spPr>
          </c:dPt>
          <c:dPt>
            <c:idx val="1"/>
            <c:bubble3D val="0"/>
            <c:spPr>
              <a:solidFill>
                <a:schemeClr val="accent2"/>
              </a:solidFill>
            </c:spPr>
          </c:dPt>
          <c:dPt>
            <c:idx val="2"/>
            <c:bubble3D val="0"/>
            <c:spPr>
              <a:solidFill>
                <a:schemeClr val="accent4">
                  <a:lumMod val="60000"/>
                  <a:lumOff val="40000"/>
                </a:schemeClr>
              </a:solidFill>
            </c:spPr>
          </c:dPt>
          <c:dPt>
            <c:idx val="3"/>
            <c:bubble3D val="0"/>
            <c:spPr>
              <a:solidFill>
                <a:schemeClr val="accent6">
                  <a:lumMod val="60000"/>
                  <a:lumOff val="40000"/>
                </a:schemeClr>
              </a:solidFill>
            </c:spPr>
          </c:dPt>
          <c:dPt>
            <c:idx val="4"/>
            <c:bubble3D val="0"/>
            <c:spPr>
              <a:solidFill>
                <a:schemeClr val="accent3"/>
              </a:solidFill>
            </c:spPr>
          </c:dPt>
          <c:dPt>
            <c:idx val="5"/>
            <c:bubble3D val="0"/>
            <c:spPr>
              <a:solidFill>
                <a:schemeClr val="accent5">
                  <a:lumMod val="60000"/>
                  <a:lumOff val="40000"/>
                </a:schemeClr>
              </a:solidFill>
            </c:spPr>
          </c:dPt>
          <c:dPt>
            <c:idx val="6"/>
            <c:bubble3D val="0"/>
            <c:spPr>
              <a:solidFill>
                <a:schemeClr val="accent2">
                  <a:lumMod val="40000"/>
                  <a:lumOff val="60000"/>
                </a:schemeClr>
              </a:solidFill>
              <a:ln w="3175">
                <a:solidFill>
                  <a:schemeClr val="accent3">
                    <a:lumMod val="60000"/>
                    <a:lumOff val="40000"/>
                  </a:schemeClr>
                </a:solidFill>
              </a:ln>
            </c:spPr>
          </c:dPt>
          <c:dPt>
            <c:idx val="7"/>
            <c:bubble3D val="0"/>
            <c:spPr>
              <a:solidFill>
                <a:schemeClr val="accent2">
                  <a:lumMod val="75000"/>
                </a:schemeClr>
              </a:solidFill>
            </c:spPr>
          </c:dPt>
          <c:dPt>
            <c:idx val="8"/>
            <c:bubble3D val="0"/>
            <c:spPr>
              <a:solidFill>
                <a:schemeClr val="tx1">
                  <a:lumMod val="50000"/>
                  <a:lumOff val="50000"/>
                </a:schemeClr>
              </a:solidFill>
            </c:spPr>
          </c:dPt>
          <c:dPt>
            <c:idx val="9"/>
            <c:bubble3D val="0"/>
            <c:spPr>
              <a:solidFill>
                <a:schemeClr val="accent3">
                  <a:lumMod val="60000"/>
                  <a:lumOff val="40000"/>
                </a:schemeClr>
              </a:solidFill>
            </c:spPr>
          </c:dPt>
          <c:dLbls>
            <c:dLbl>
              <c:idx val="0"/>
              <c:layout>
                <c:manualLayout>
                  <c:x val="1.0398661853092118E-2"/>
                  <c:y val="-2.4521072796934752E-2"/>
                </c:manualLayout>
              </c:layout>
              <c:dLblPos val="bestFit"/>
              <c:showLegendKey val="0"/>
              <c:showVal val="1"/>
              <c:showCatName val="1"/>
              <c:showSerName val="0"/>
              <c:showPercent val="0"/>
              <c:showBubbleSize val="0"/>
              <c:separator>
</c:separator>
            </c:dLbl>
            <c:dLbl>
              <c:idx val="1"/>
              <c:layout>
                <c:manualLayout>
                  <c:x val="3.3719346203177694E-2"/>
                  <c:y val="2.8063676823005819E-2"/>
                </c:manualLayout>
              </c:layout>
              <c:dLblPos val="bestFit"/>
              <c:showLegendKey val="0"/>
              <c:showVal val="1"/>
              <c:showCatName val="1"/>
              <c:showSerName val="0"/>
              <c:showPercent val="0"/>
              <c:showBubbleSize val="0"/>
              <c:separator>
</c:separator>
            </c:dLbl>
            <c:dLbl>
              <c:idx val="2"/>
              <c:layout>
                <c:manualLayout>
                  <c:x val="6.546461385813363E-3"/>
                  <c:y val="-1.8390804597701149E-2"/>
                </c:manualLayout>
              </c:layout>
              <c:dLblPos val="bestFit"/>
              <c:showLegendKey val="0"/>
              <c:showVal val="1"/>
              <c:showCatName val="1"/>
              <c:showSerName val="0"/>
              <c:showPercent val="0"/>
              <c:showBubbleSize val="0"/>
              <c:separator>
</c:separator>
            </c:dLbl>
            <c:dLbl>
              <c:idx val="3"/>
              <c:layout>
                <c:manualLayout>
                  <c:x val="5.0593484243588328E-3"/>
                  <c:y val="8.3905029112740226E-3"/>
                </c:manualLayout>
              </c:layout>
              <c:dLblPos val="bestFit"/>
              <c:showLegendKey val="0"/>
              <c:showVal val="1"/>
              <c:showCatName val="1"/>
              <c:showSerName val="0"/>
              <c:showPercent val="0"/>
              <c:showBubbleSize val="0"/>
              <c:separator>
</c:separator>
            </c:dLbl>
            <c:dLbl>
              <c:idx val="4"/>
              <c:layout>
                <c:manualLayout>
                  <c:x val="-8.1321581961345743E-3"/>
                  <c:y val="3.2480936342864253E-2"/>
                </c:manualLayout>
              </c:layout>
              <c:dLblPos val="bestFit"/>
              <c:showLegendKey val="1"/>
              <c:showVal val="1"/>
              <c:showCatName val="1"/>
              <c:showSerName val="0"/>
              <c:showPercent val="0"/>
              <c:showBubbleSize val="0"/>
              <c:separator>
</c:separator>
            </c:dLbl>
            <c:dLbl>
              <c:idx val="5"/>
              <c:layout>
                <c:manualLayout>
                  <c:x val="-1.4313665537403918E-2"/>
                  <c:y val="-6.1793906196508045E-3"/>
                </c:manualLayout>
              </c:layout>
              <c:dLblPos val="bestFit"/>
              <c:showLegendKey val="1"/>
              <c:showVal val="1"/>
              <c:showCatName val="1"/>
              <c:showSerName val="0"/>
              <c:showPercent val="0"/>
              <c:showBubbleSize val="0"/>
              <c:separator>, </c:separator>
            </c:dLbl>
            <c:dLbl>
              <c:idx val="6"/>
              <c:layout>
                <c:manualLayout>
                  <c:x val="-7.4856861081977422E-2"/>
                  <c:y val="7.2055916923428054E-2"/>
                </c:manualLayout>
              </c:layout>
              <c:dLblPos val="bestFit"/>
              <c:showLegendKey val="1"/>
              <c:showVal val="1"/>
              <c:showCatName val="1"/>
              <c:showSerName val="0"/>
              <c:showPercent val="0"/>
              <c:showBubbleSize val="0"/>
              <c:separator>
</c:separator>
            </c:dLbl>
            <c:dLbl>
              <c:idx val="7"/>
              <c:layout>
                <c:manualLayout>
                  <c:x val="-0.12949409139501183"/>
                  <c:y val="-4.6411274677621808E-2"/>
                </c:manualLayout>
              </c:layout>
              <c:spPr>
                <a:ln>
                  <a:solidFill>
                    <a:schemeClr val="accent1"/>
                  </a:solidFill>
                </a:ln>
              </c:spPr>
              <c:txPr>
                <a:bodyPr/>
                <a:lstStyle/>
                <a:p>
                  <a:pPr>
                    <a:defRPr sz="1050"/>
                  </a:pPr>
                  <a:endParaRPr lang="en-US"/>
                </a:p>
              </c:txPr>
              <c:dLblPos val="bestFit"/>
              <c:showLegendKey val="0"/>
              <c:showVal val="1"/>
              <c:showCatName val="1"/>
              <c:showSerName val="0"/>
              <c:showPercent val="0"/>
              <c:showBubbleSize val="0"/>
              <c:separator>
</c:separator>
            </c:dLbl>
            <c:dLbl>
              <c:idx val="8"/>
              <c:layout>
                <c:manualLayout>
                  <c:x val="6.8114091102596849E-2"/>
                  <c:y val="-6.1302681992337167E-3"/>
                </c:manualLayout>
              </c:layout>
              <c:dLblPos val="bestFit"/>
              <c:showLegendKey val="0"/>
              <c:showVal val="1"/>
              <c:showCatName val="1"/>
              <c:showSerName val="0"/>
              <c:showPercent val="0"/>
              <c:showBubbleSize val="0"/>
              <c:separator>, </c:separator>
            </c:dLbl>
            <c:dLbl>
              <c:idx val="9"/>
              <c:layout>
                <c:manualLayout>
                  <c:x val="-9.8769284655684256E-2"/>
                  <c:y val="-8.9086880518827027E-3"/>
                </c:manualLayout>
              </c:layout>
              <c:tx>
                <c:rich>
                  <a:bodyPr/>
                  <a:lstStyle/>
                  <a:p>
                    <a:r>
                      <a:rPr lang="en-US" sz="1100"/>
                      <a:t>Renewables </a:t>
                    </a:r>
                  </a:p>
                  <a:p>
                    <a:r>
                      <a:rPr lang="en-US" sz="1100"/>
                      <a:t>33.3%</a:t>
                    </a:r>
                    <a:endParaRPr lang="en-US"/>
                  </a:p>
                </c:rich>
              </c:tx>
              <c:dLblPos val="bestFit"/>
              <c:showLegendKey val="0"/>
              <c:showVal val="1"/>
              <c:showCatName val="0"/>
              <c:showSerName val="0"/>
              <c:showPercent val="0"/>
              <c:showBubbleSize val="0"/>
              <c:separator>
</c:separator>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dLbls>
          <c:cat>
            <c:strRef>
              <c:f>'Fuel Mix'!$A$50:$A$58</c:f>
              <c:strCache>
                <c:ptCount val="9"/>
                <c:pt idx="0">
                  <c:v>Coal</c:v>
                </c:pt>
                <c:pt idx="1">
                  <c:v>Oil</c:v>
                </c:pt>
                <c:pt idx="2">
                  <c:v>Peat</c:v>
                </c:pt>
                <c:pt idx="3">
                  <c:v>Gas</c:v>
                </c:pt>
                <c:pt idx="4">
                  <c:v>Wind</c:v>
                </c:pt>
                <c:pt idx="5">
                  <c:v>Hydro</c:v>
                </c:pt>
                <c:pt idx="6">
                  <c:v>Other Renewable</c:v>
                </c:pt>
                <c:pt idx="7">
                  <c:v>Other Non-Renewable</c:v>
                </c:pt>
                <c:pt idx="8">
                  <c:v>Net Imports</c:v>
                </c:pt>
              </c:strCache>
            </c:strRef>
          </c:cat>
          <c:val>
            <c:numRef>
              <c:f>'Fuel Mix'!$AE$50:$AE$58</c:f>
              <c:numCache>
                <c:formatCode>0.0%</c:formatCode>
                <c:ptCount val="9"/>
                <c:pt idx="0">
                  <c:v>8.7676965942942317E-2</c:v>
                </c:pt>
                <c:pt idx="1">
                  <c:v>4.326979114552495E-3</c:v>
                </c:pt>
                <c:pt idx="2">
                  <c:v>5.3695234755947417E-2</c:v>
                </c:pt>
                <c:pt idx="3">
                  <c:v>0.50840012535625267</c:v>
                </c:pt>
                <c:pt idx="4">
                  <c:v>0.28243418513023461</c:v>
                </c:pt>
                <c:pt idx="5">
                  <c:v>1.815461789121342E-2</c:v>
                </c:pt>
                <c:pt idx="6">
                  <c:v>3.2251743812942719E-2</c:v>
                </c:pt>
                <c:pt idx="7">
                  <c:v>7.8885001980588502E-3</c:v>
                </c:pt>
                <c:pt idx="8">
                  <c:v>5.1716477978555678E-3</c:v>
                </c:pt>
              </c:numCache>
            </c:numRef>
          </c:val>
        </c:ser>
        <c:dLbls>
          <c:showLegendKey val="0"/>
          <c:showVal val="0"/>
          <c:showCatName val="0"/>
          <c:showSerName val="0"/>
          <c:showPercent val="0"/>
          <c:showBubbleSize val="0"/>
          <c:showLeaderLines val="1"/>
        </c:dLbls>
        <c:gapWidth val="100"/>
        <c:splitType val="cust"/>
        <c:custSplit>
          <c:secondPiePt val="4"/>
          <c:secondPiePt val="5"/>
          <c:secondPiePt val="6"/>
        </c:custSplit>
        <c:secondPieSize val="55"/>
        <c:serLines/>
      </c:ofPieChart>
    </c:plotArea>
    <c:plotVisOnly val="1"/>
    <c:dispBlanksAs val="gap"/>
    <c:showDLblsOverMax val="0"/>
  </c:chart>
  <c:spPr>
    <a:ln w="3175">
      <a:solidFill>
        <a:schemeClr val="tx1"/>
      </a:solid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Ireland Fuel Mix 2018</a:t>
            </a:r>
          </a:p>
        </c:rich>
      </c:tx>
      <c:overlay val="0"/>
    </c:title>
    <c:autoTitleDeleted val="0"/>
    <c:plotArea>
      <c:layout>
        <c:manualLayout>
          <c:layoutTarget val="inner"/>
          <c:xMode val="edge"/>
          <c:yMode val="edge"/>
          <c:x val="3.4581637993940713E-2"/>
          <c:y val="0.22064107948046216"/>
          <c:w val="0.73664599785288842"/>
          <c:h val="0.63367170759674929"/>
        </c:manualLayout>
      </c:layout>
      <c:ofPieChart>
        <c:ofPieType val="bar"/>
        <c:varyColors val="1"/>
        <c:ser>
          <c:idx val="0"/>
          <c:order val="0"/>
          <c:dPt>
            <c:idx val="0"/>
            <c:bubble3D val="0"/>
            <c:spPr>
              <a:solidFill>
                <a:schemeClr val="bg1">
                  <a:lumMod val="65000"/>
                </a:schemeClr>
              </a:solidFill>
            </c:spPr>
          </c:dPt>
          <c:dPt>
            <c:idx val="1"/>
            <c:bubble3D val="0"/>
            <c:spPr>
              <a:solidFill>
                <a:schemeClr val="accent2"/>
              </a:solidFill>
            </c:spPr>
          </c:dPt>
          <c:dPt>
            <c:idx val="2"/>
            <c:bubble3D val="0"/>
            <c:spPr>
              <a:solidFill>
                <a:schemeClr val="accent4">
                  <a:lumMod val="60000"/>
                  <a:lumOff val="40000"/>
                </a:schemeClr>
              </a:solidFill>
            </c:spPr>
          </c:dPt>
          <c:dPt>
            <c:idx val="3"/>
            <c:bubble3D val="0"/>
            <c:spPr>
              <a:solidFill>
                <a:schemeClr val="accent6">
                  <a:lumMod val="60000"/>
                  <a:lumOff val="40000"/>
                </a:schemeClr>
              </a:solidFill>
            </c:spPr>
          </c:dPt>
          <c:dPt>
            <c:idx val="4"/>
            <c:bubble3D val="0"/>
            <c:spPr>
              <a:solidFill>
                <a:schemeClr val="accent3"/>
              </a:solidFill>
            </c:spPr>
          </c:dPt>
          <c:dPt>
            <c:idx val="5"/>
            <c:bubble3D val="0"/>
            <c:spPr>
              <a:solidFill>
                <a:schemeClr val="accent5">
                  <a:lumMod val="60000"/>
                  <a:lumOff val="40000"/>
                </a:schemeClr>
              </a:solidFill>
            </c:spPr>
          </c:dPt>
          <c:dPt>
            <c:idx val="6"/>
            <c:bubble3D val="0"/>
            <c:spPr>
              <a:solidFill>
                <a:schemeClr val="accent2">
                  <a:lumMod val="40000"/>
                  <a:lumOff val="60000"/>
                </a:schemeClr>
              </a:solidFill>
              <a:ln w="3175">
                <a:solidFill>
                  <a:schemeClr val="accent3">
                    <a:lumMod val="60000"/>
                    <a:lumOff val="40000"/>
                  </a:schemeClr>
                </a:solidFill>
              </a:ln>
            </c:spPr>
          </c:dPt>
          <c:dPt>
            <c:idx val="7"/>
            <c:bubble3D val="0"/>
            <c:spPr>
              <a:solidFill>
                <a:schemeClr val="accent2">
                  <a:lumMod val="75000"/>
                </a:schemeClr>
              </a:solidFill>
            </c:spPr>
          </c:dPt>
          <c:dPt>
            <c:idx val="8"/>
            <c:bubble3D val="0"/>
            <c:spPr>
              <a:solidFill>
                <a:schemeClr val="tx1">
                  <a:lumMod val="50000"/>
                  <a:lumOff val="50000"/>
                </a:schemeClr>
              </a:solidFill>
            </c:spPr>
          </c:dPt>
          <c:dPt>
            <c:idx val="9"/>
            <c:bubble3D val="0"/>
            <c:spPr>
              <a:solidFill>
                <a:schemeClr val="accent3">
                  <a:lumMod val="60000"/>
                  <a:lumOff val="40000"/>
                </a:schemeClr>
              </a:solidFill>
            </c:spPr>
          </c:dPt>
          <c:dLbls>
            <c:dLbl>
              <c:idx val="0"/>
              <c:layout>
                <c:manualLayout>
                  <c:x val="-1.3487961581894773E-3"/>
                  <c:y val="-1.8724181216478376E-2"/>
                </c:manualLayout>
              </c:layout>
              <c:dLblPos val="bestFit"/>
              <c:showLegendKey val="0"/>
              <c:showVal val="1"/>
              <c:showCatName val="1"/>
              <c:showSerName val="0"/>
              <c:showPercent val="0"/>
              <c:showBubbleSize val="0"/>
              <c:separator>
</c:separator>
            </c:dLbl>
            <c:dLbl>
              <c:idx val="1"/>
              <c:layout>
                <c:manualLayout>
                  <c:x val="-7.6498587456303646E-3"/>
                  <c:y val="2.5165354330708767E-2"/>
                </c:manualLayout>
              </c:layout>
              <c:dLblPos val="bestFit"/>
              <c:showLegendKey val="0"/>
              <c:showVal val="1"/>
              <c:showCatName val="1"/>
              <c:showSerName val="0"/>
              <c:showPercent val="0"/>
              <c:showBubbleSize val="0"/>
              <c:separator>
</c:separator>
            </c:dLbl>
            <c:dLbl>
              <c:idx val="2"/>
              <c:layout>
                <c:manualLayout>
                  <c:x val="-5.2009357861104366E-3"/>
                  <c:y val="-1.5492183042336993E-2"/>
                </c:manualLayout>
              </c:layout>
              <c:dLblPos val="bestFit"/>
              <c:showLegendKey val="0"/>
              <c:showVal val="1"/>
              <c:showCatName val="1"/>
              <c:showSerName val="0"/>
              <c:showPercent val="0"/>
              <c:showBubbleSize val="0"/>
              <c:separator>
</c:separator>
            </c:dLbl>
            <c:dLbl>
              <c:idx val="3"/>
              <c:layout>
                <c:manualLayout>
                  <c:x val="5.0593484243588328E-3"/>
                  <c:y val="8.3905029112740226E-3"/>
                </c:manualLayout>
              </c:layout>
              <c:dLblPos val="bestFit"/>
              <c:showLegendKey val="0"/>
              <c:showVal val="1"/>
              <c:showCatName val="1"/>
              <c:showSerName val="0"/>
              <c:showPercent val="0"/>
              <c:showBubbleSize val="0"/>
              <c:separator>
</c:separator>
            </c:dLbl>
            <c:dLbl>
              <c:idx val="4"/>
              <c:layout>
                <c:manualLayout>
                  <c:x val="-8.1321581961345743E-3"/>
                  <c:y val="3.2480936342864253E-2"/>
                </c:manualLayout>
              </c:layout>
              <c:dLblPos val="bestFit"/>
              <c:showLegendKey val="1"/>
              <c:showVal val="1"/>
              <c:showCatName val="1"/>
              <c:showSerName val="0"/>
              <c:showPercent val="0"/>
              <c:showBubbleSize val="0"/>
              <c:separator>
</c:separator>
            </c:dLbl>
            <c:dLbl>
              <c:idx val="5"/>
              <c:layout>
                <c:manualLayout>
                  <c:x val="-1.0440104678545137E-2"/>
                  <c:y val="-9.0779413442884857E-3"/>
                </c:manualLayout>
              </c:layout>
              <c:dLblPos val="bestFit"/>
              <c:showLegendKey val="1"/>
              <c:showVal val="1"/>
              <c:showCatName val="1"/>
              <c:showSerName val="0"/>
              <c:showPercent val="0"/>
              <c:showBubbleSize val="0"/>
              <c:separator>, </c:separator>
            </c:dLbl>
            <c:dLbl>
              <c:idx val="6"/>
              <c:layout>
                <c:manualLayout>
                  <c:x val="-7.6814781412235369E-2"/>
                  <c:y val="6.3360036517174478E-2"/>
                </c:manualLayout>
              </c:layout>
              <c:dLblPos val="bestFit"/>
              <c:showLegendKey val="1"/>
              <c:showVal val="1"/>
              <c:showCatName val="1"/>
              <c:showSerName val="0"/>
              <c:showPercent val="0"/>
              <c:showBubbleSize val="0"/>
              <c:separator>
</c:separator>
            </c:dLbl>
            <c:dLbl>
              <c:idx val="7"/>
              <c:layout>
                <c:manualLayout>
                  <c:x val="-0.14497176839679182"/>
                  <c:y val="-5.3273308227775873E-2"/>
                </c:manualLayout>
              </c:layout>
              <c:spPr>
                <a:ln>
                  <a:solidFill>
                    <a:schemeClr val="accent1"/>
                  </a:solidFill>
                </a:ln>
              </c:spPr>
              <c:txPr>
                <a:bodyPr/>
                <a:lstStyle/>
                <a:p>
                  <a:pPr>
                    <a:defRPr sz="1050"/>
                  </a:pPr>
                  <a:endParaRPr lang="en-US"/>
                </a:p>
              </c:txPr>
              <c:dLblPos val="bestFit"/>
              <c:showLegendKey val="0"/>
              <c:showVal val="1"/>
              <c:showCatName val="1"/>
              <c:showSerName val="0"/>
              <c:showPercent val="0"/>
              <c:showBubbleSize val="0"/>
              <c:separator>
</c:separator>
            </c:dLbl>
            <c:dLbl>
              <c:idx val="8"/>
              <c:layout>
                <c:manualLayout>
                  <c:x val="6.8114091102596849E-2"/>
                  <c:y val="-6.1302681992337167E-3"/>
                </c:manualLayout>
              </c:layout>
              <c:dLblPos val="bestFit"/>
              <c:showLegendKey val="0"/>
              <c:showVal val="1"/>
              <c:showCatName val="1"/>
              <c:showSerName val="0"/>
              <c:showPercent val="0"/>
              <c:showBubbleSize val="0"/>
              <c:separator>, </c:separator>
            </c:dLbl>
            <c:dLbl>
              <c:idx val="9"/>
              <c:layout>
                <c:manualLayout>
                  <c:x val="-9.7116696216834761E-2"/>
                  <c:y val="0"/>
                </c:manualLayout>
              </c:layout>
              <c:tx>
                <c:rich>
                  <a:bodyPr/>
                  <a:lstStyle/>
                  <a:p>
                    <a:r>
                      <a:rPr lang="en-US"/>
                      <a:t>Renewables </a:t>
                    </a:r>
                  </a:p>
                  <a:p>
                    <a:r>
                      <a:rPr lang="en-US"/>
                      <a:t>32.5%</a:t>
                    </a:r>
                  </a:p>
                </c:rich>
              </c:tx>
              <c:dLblPos val="bestFit"/>
              <c:showLegendKey val="0"/>
              <c:showVal val="1"/>
              <c:showCatName val="0"/>
              <c:showSerName val="0"/>
              <c:showPercent val="0"/>
              <c:showBubbleSize val="0"/>
              <c:separator>
</c:separator>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dLbls>
          <c:cat>
            <c:strRef>
              <c:f>'Fuel Mix'!$A$50:$A$58</c:f>
              <c:strCache>
                <c:ptCount val="9"/>
                <c:pt idx="0">
                  <c:v>Coal</c:v>
                </c:pt>
                <c:pt idx="1">
                  <c:v>Oil</c:v>
                </c:pt>
                <c:pt idx="2">
                  <c:v>Peat</c:v>
                </c:pt>
                <c:pt idx="3">
                  <c:v>Gas</c:v>
                </c:pt>
                <c:pt idx="4">
                  <c:v>Wind</c:v>
                </c:pt>
                <c:pt idx="5">
                  <c:v>Hydro</c:v>
                </c:pt>
                <c:pt idx="6">
                  <c:v>Other Renewable</c:v>
                </c:pt>
                <c:pt idx="7">
                  <c:v>Other Non-Renewable</c:v>
                </c:pt>
                <c:pt idx="8">
                  <c:v>Net Imports</c:v>
                </c:pt>
              </c:strCache>
            </c:strRef>
          </c:cat>
          <c:val>
            <c:numRef>
              <c:f>'Fuel Mix'!$K$50:$K$58</c:f>
              <c:numCache>
                <c:formatCode>0.0%</c:formatCode>
                <c:ptCount val="9"/>
                <c:pt idx="0">
                  <c:v>7.0203859375144187E-2</c:v>
                </c:pt>
                <c:pt idx="1">
                  <c:v>4.5932452262916826E-3</c:v>
                </c:pt>
                <c:pt idx="2">
                  <c:v>6.8411621401156572E-2</c:v>
                </c:pt>
                <c:pt idx="3">
                  <c:v>0.52287310952273003</c:v>
                </c:pt>
                <c:pt idx="4">
                  <c:v>0.27576275333387884</c:v>
                </c:pt>
                <c:pt idx="5">
                  <c:v>2.2638324956229409E-2</c:v>
                </c:pt>
                <c:pt idx="6">
                  <c:v>2.6676907732049015E-2</c:v>
                </c:pt>
                <c:pt idx="7">
                  <c:v>9.7446137454900092E-3</c:v>
                </c:pt>
                <c:pt idx="8">
                  <c:v>-9.0443529296974784E-4</c:v>
                </c:pt>
              </c:numCache>
            </c:numRef>
          </c:val>
        </c:ser>
        <c:dLbls>
          <c:showLegendKey val="0"/>
          <c:showVal val="0"/>
          <c:showCatName val="0"/>
          <c:showSerName val="0"/>
          <c:showPercent val="0"/>
          <c:showBubbleSize val="0"/>
          <c:showLeaderLines val="1"/>
        </c:dLbls>
        <c:gapWidth val="100"/>
        <c:splitType val="cust"/>
        <c:custSplit>
          <c:secondPiePt val="4"/>
          <c:secondPiePt val="5"/>
          <c:secondPiePt val="6"/>
        </c:custSplit>
        <c:secondPieSize val="55"/>
        <c:serLines/>
      </c:ofPieChart>
    </c:plotArea>
    <c:plotVisOnly val="1"/>
    <c:dispBlanksAs val="gap"/>
    <c:showDLblsOverMax val="0"/>
  </c:chart>
  <c:spPr>
    <a:ln w="3175">
      <a:solidFill>
        <a:schemeClr val="tx1"/>
      </a:solid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Northern Ireland Fuel Mix 2018</a:t>
            </a:r>
          </a:p>
        </c:rich>
      </c:tx>
      <c:overlay val="0"/>
    </c:title>
    <c:autoTitleDeleted val="0"/>
    <c:plotArea>
      <c:layout>
        <c:manualLayout>
          <c:layoutTarget val="inner"/>
          <c:xMode val="edge"/>
          <c:yMode val="edge"/>
          <c:x val="3.4581637993940713E-2"/>
          <c:y val="0.22064107948046216"/>
          <c:w val="0.73664599785288842"/>
          <c:h val="0.63367170759674929"/>
        </c:manualLayout>
      </c:layout>
      <c:ofPieChart>
        <c:ofPieType val="bar"/>
        <c:varyColors val="1"/>
        <c:ser>
          <c:idx val="0"/>
          <c:order val="0"/>
          <c:dPt>
            <c:idx val="0"/>
            <c:bubble3D val="0"/>
            <c:spPr>
              <a:solidFill>
                <a:schemeClr val="bg1">
                  <a:lumMod val="65000"/>
                </a:schemeClr>
              </a:solidFill>
            </c:spPr>
          </c:dPt>
          <c:dPt>
            <c:idx val="1"/>
            <c:bubble3D val="0"/>
            <c:spPr>
              <a:solidFill>
                <a:schemeClr val="accent2"/>
              </a:solidFill>
            </c:spPr>
          </c:dPt>
          <c:dPt>
            <c:idx val="2"/>
            <c:bubble3D val="0"/>
            <c:spPr>
              <a:solidFill>
                <a:schemeClr val="accent4">
                  <a:lumMod val="60000"/>
                  <a:lumOff val="40000"/>
                </a:schemeClr>
              </a:solidFill>
            </c:spPr>
          </c:dPt>
          <c:dPt>
            <c:idx val="3"/>
            <c:bubble3D val="0"/>
            <c:spPr>
              <a:solidFill>
                <a:schemeClr val="accent6">
                  <a:lumMod val="60000"/>
                  <a:lumOff val="40000"/>
                </a:schemeClr>
              </a:solidFill>
            </c:spPr>
          </c:dPt>
          <c:dPt>
            <c:idx val="4"/>
            <c:bubble3D val="0"/>
            <c:spPr>
              <a:solidFill>
                <a:schemeClr val="accent3"/>
              </a:solidFill>
            </c:spPr>
          </c:dPt>
          <c:dPt>
            <c:idx val="5"/>
            <c:bubble3D val="0"/>
            <c:spPr>
              <a:solidFill>
                <a:schemeClr val="accent5">
                  <a:lumMod val="60000"/>
                  <a:lumOff val="40000"/>
                </a:schemeClr>
              </a:solidFill>
            </c:spPr>
          </c:dPt>
          <c:dPt>
            <c:idx val="6"/>
            <c:bubble3D val="0"/>
            <c:spPr>
              <a:solidFill>
                <a:schemeClr val="accent2">
                  <a:lumMod val="40000"/>
                  <a:lumOff val="60000"/>
                </a:schemeClr>
              </a:solidFill>
              <a:ln w="3175">
                <a:solidFill>
                  <a:schemeClr val="accent3">
                    <a:lumMod val="60000"/>
                    <a:lumOff val="40000"/>
                  </a:schemeClr>
                </a:solidFill>
              </a:ln>
            </c:spPr>
          </c:dPt>
          <c:dPt>
            <c:idx val="7"/>
            <c:bubble3D val="0"/>
            <c:spPr>
              <a:solidFill>
                <a:schemeClr val="accent2">
                  <a:lumMod val="75000"/>
                </a:schemeClr>
              </a:solidFill>
            </c:spPr>
          </c:dPt>
          <c:dPt>
            <c:idx val="8"/>
            <c:bubble3D val="0"/>
            <c:spPr>
              <a:solidFill>
                <a:schemeClr val="tx1">
                  <a:lumMod val="50000"/>
                  <a:lumOff val="50000"/>
                </a:schemeClr>
              </a:solidFill>
            </c:spPr>
          </c:dPt>
          <c:dPt>
            <c:idx val="9"/>
            <c:bubble3D val="0"/>
            <c:spPr>
              <a:solidFill>
                <a:schemeClr val="accent3">
                  <a:lumMod val="60000"/>
                  <a:lumOff val="40000"/>
                </a:schemeClr>
              </a:solidFill>
            </c:spPr>
          </c:dPt>
          <c:dLbls>
            <c:dLbl>
              <c:idx val="0"/>
              <c:layout>
                <c:manualLayout>
                  <c:x val="2.9806649903402888E-2"/>
                  <c:y val="-2.4521105406848685E-2"/>
                </c:manualLayout>
              </c:layout>
              <c:dLblPos val="bestFit"/>
              <c:showLegendKey val="0"/>
              <c:showVal val="1"/>
              <c:showCatName val="1"/>
              <c:showSerName val="0"/>
              <c:showPercent val="0"/>
              <c:showBubbleSize val="0"/>
              <c:separator>
</c:separator>
            </c:dLbl>
            <c:dLbl>
              <c:idx val="1"/>
              <c:layout>
                <c:manualLayout>
                  <c:x val="5.8799231135291889E-2"/>
                  <c:y val="2.806377030643081E-2"/>
                </c:manualLayout>
              </c:layout>
              <c:dLblPos val="bestFit"/>
              <c:showLegendKey val="0"/>
              <c:showVal val="1"/>
              <c:showCatName val="1"/>
              <c:showSerName val="0"/>
              <c:showPercent val="0"/>
              <c:showBubbleSize val="0"/>
              <c:separator>
</c:separator>
            </c:dLbl>
            <c:dLbl>
              <c:idx val="2"/>
              <c:layout>
                <c:manualLayout>
                  <c:x val="-4.5855279465327886E-2"/>
                  <c:y val="1.4274243556516623E-2"/>
                </c:manualLayout>
              </c:layout>
              <c:dLblPos val="bestFit"/>
              <c:showLegendKey val="0"/>
              <c:showVal val="1"/>
              <c:showCatName val="1"/>
              <c:showSerName val="0"/>
              <c:showPercent val="0"/>
              <c:showBubbleSize val="0"/>
              <c:separator>
</c:separator>
            </c:dLbl>
            <c:dLbl>
              <c:idx val="3"/>
              <c:layout>
                <c:manualLayout>
                  <c:x val="5.0593484243588328E-3"/>
                  <c:y val="8.3905029112740226E-3"/>
                </c:manualLayout>
              </c:layout>
              <c:dLblPos val="bestFit"/>
              <c:showLegendKey val="0"/>
              <c:showVal val="1"/>
              <c:showCatName val="1"/>
              <c:showSerName val="0"/>
              <c:showPercent val="0"/>
              <c:showBubbleSize val="0"/>
              <c:separator>
</c:separator>
            </c:dLbl>
            <c:dLbl>
              <c:idx val="4"/>
              <c:layout>
                <c:manualLayout>
                  <c:x val="-8.1321581961345743E-3"/>
                  <c:y val="3.2480936342864253E-2"/>
                </c:manualLayout>
              </c:layout>
              <c:dLblPos val="bestFit"/>
              <c:showLegendKey val="1"/>
              <c:showVal val="1"/>
              <c:showCatName val="1"/>
              <c:showSerName val="0"/>
              <c:showPercent val="0"/>
              <c:showBubbleSize val="0"/>
              <c:separator>
</c:separator>
            </c:dLbl>
            <c:dLbl>
              <c:idx val="5"/>
              <c:layout>
                <c:manualLayout>
                  <c:x val="-1.2397982375108139E-2"/>
                  <c:y val="-3.8230196758079314E-4"/>
                </c:manualLayout>
              </c:layout>
              <c:dLblPos val="bestFit"/>
              <c:showLegendKey val="1"/>
              <c:showVal val="1"/>
              <c:showCatName val="1"/>
              <c:showSerName val="0"/>
              <c:showPercent val="0"/>
              <c:showBubbleSize val="0"/>
              <c:separator>, </c:separator>
            </c:dLbl>
            <c:dLbl>
              <c:idx val="6"/>
              <c:layout>
                <c:manualLayout>
                  <c:x val="-7.4856816082347247E-2"/>
                  <c:y val="8.0751528506398829E-2"/>
                </c:manualLayout>
              </c:layout>
              <c:dLblPos val="bestFit"/>
              <c:showLegendKey val="1"/>
              <c:showVal val="1"/>
              <c:showCatName val="1"/>
              <c:showSerName val="0"/>
              <c:showPercent val="0"/>
              <c:showBubbleSize val="0"/>
              <c:separator>
</c:separator>
            </c:dLbl>
            <c:dLbl>
              <c:idx val="7"/>
              <c:layout>
                <c:manualLayout>
                  <c:x val="-0.12533390407744097"/>
                  <c:y val="-3.0084902430674427E-2"/>
                </c:manualLayout>
              </c:layout>
              <c:spPr>
                <a:ln>
                  <a:solidFill>
                    <a:schemeClr val="accent1"/>
                  </a:solidFill>
                </a:ln>
              </c:spPr>
              <c:txPr>
                <a:bodyPr/>
                <a:lstStyle/>
                <a:p>
                  <a:pPr>
                    <a:defRPr sz="1050"/>
                  </a:pPr>
                  <a:endParaRPr lang="en-US"/>
                </a:p>
              </c:txPr>
              <c:dLblPos val="bestFit"/>
              <c:showLegendKey val="0"/>
              <c:showVal val="1"/>
              <c:showCatName val="1"/>
              <c:showSerName val="0"/>
              <c:showPercent val="0"/>
              <c:showBubbleSize val="0"/>
              <c:separator>
</c:separator>
            </c:dLbl>
            <c:dLbl>
              <c:idx val="8"/>
              <c:layout>
                <c:manualLayout>
                  <c:x val="6.8114091102596849E-2"/>
                  <c:y val="-6.1302681992337167E-3"/>
                </c:manualLayout>
              </c:layout>
              <c:dLblPos val="bestFit"/>
              <c:showLegendKey val="0"/>
              <c:showVal val="1"/>
              <c:showCatName val="1"/>
              <c:showSerName val="0"/>
              <c:showPercent val="0"/>
              <c:showBubbleSize val="0"/>
              <c:separator>, </c:separator>
            </c:dLbl>
            <c:dLbl>
              <c:idx val="9"/>
              <c:layout>
                <c:manualLayout>
                  <c:x val="-9.8769284655684256E-2"/>
                  <c:y val="5.9391253679218015E-3"/>
                </c:manualLayout>
              </c:layout>
              <c:tx>
                <c:rich>
                  <a:bodyPr/>
                  <a:lstStyle/>
                  <a:p>
                    <a:r>
                      <a:rPr lang="en-US"/>
                      <a:t>Renewables
36.1%</a:t>
                    </a:r>
                  </a:p>
                </c:rich>
              </c:tx>
              <c:dLblPos val="bestFit"/>
              <c:showLegendKey val="0"/>
              <c:showVal val="1"/>
              <c:showCatName val="1"/>
              <c:showSerName val="0"/>
              <c:showPercent val="0"/>
              <c:showBubbleSize val="0"/>
              <c:separator>
</c:separator>
            </c:dLbl>
            <c:spPr>
              <a:ln>
                <a:solidFill>
                  <a:schemeClr val="accent1"/>
                </a:solidFill>
              </a:ln>
            </c:spPr>
            <c:txPr>
              <a:bodyPr/>
              <a:lstStyle/>
              <a:p>
                <a:pPr>
                  <a:defRPr sz="1100"/>
                </a:pPr>
                <a:endParaRPr lang="en-US"/>
              </a:p>
            </c:txPr>
            <c:dLblPos val="outEnd"/>
            <c:showLegendKey val="0"/>
            <c:showVal val="1"/>
            <c:showCatName val="1"/>
            <c:showSerName val="0"/>
            <c:showPercent val="0"/>
            <c:showBubbleSize val="0"/>
            <c:separator>
</c:separator>
            <c:showLeaderLines val="1"/>
          </c:dLbls>
          <c:cat>
            <c:strRef>
              <c:f>'Fuel Mix'!$A$50:$A$58</c:f>
              <c:strCache>
                <c:ptCount val="9"/>
                <c:pt idx="0">
                  <c:v>Coal</c:v>
                </c:pt>
                <c:pt idx="1">
                  <c:v>Oil</c:v>
                </c:pt>
                <c:pt idx="2">
                  <c:v>Peat</c:v>
                </c:pt>
                <c:pt idx="3">
                  <c:v>Gas</c:v>
                </c:pt>
                <c:pt idx="4">
                  <c:v>Wind</c:v>
                </c:pt>
                <c:pt idx="5">
                  <c:v>Hydro</c:v>
                </c:pt>
                <c:pt idx="6">
                  <c:v>Other Renewable</c:v>
                </c:pt>
                <c:pt idx="7">
                  <c:v>Other Non-Renewable</c:v>
                </c:pt>
                <c:pt idx="8">
                  <c:v>Net Imports</c:v>
                </c:pt>
              </c:strCache>
            </c:strRef>
          </c:cat>
          <c:val>
            <c:numRef>
              <c:f>'Fuel Mix'!$U$50:$U$58</c:f>
              <c:numCache>
                <c:formatCode>0.0%</c:formatCode>
                <c:ptCount val="9"/>
                <c:pt idx="0">
                  <c:v>0.15143056128484239</c:v>
                </c:pt>
                <c:pt idx="1">
                  <c:v>3.3554620076651585E-3</c:v>
                </c:pt>
                <c:pt idx="2">
                  <c:v>0</c:v>
                </c:pt>
                <c:pt idx="3">
                  <c:v>0.45559298586110325</c:v>
                </c:pt>
                <c:pt idx="4">
                  <c:v>0.30677603650312107</c:v>
                </c:pt>
                <c:pt idx="5">
                  <c:v>1.7950515630679594E-3</c:v>
                </c:pt>
                <c:pt idx="6">
                  <c:v>5.259247957276067E-2</c:v>
                </c:pt>
                <c:pt idx="7">
                  <c:v>1.1161548482269638E-3</c:v>
                </c:pt>
                <c:pt idx="8">
                  <c:v>2.734126835921253E-2</c:v>
                </c:pt>
              </c:numCache>
            </c:numRef>
          </c:val>
        </c:ser>
        <c:dLbls>
          <c:showLegendKey val="0"/>
          <c:showVal val="0"/>
          <c:showCatName val="0"/>
          <c:showSerName val="0"/>
          <c:showPercent val="0"/>
          <c:showBubbleSize val="0"/>
          <c:showLeaderLines val="1"/>
        </c:dLbls>
        <c:gapWidth val="100"/>
        <c:splitType val="cust"/>
        <c:custSplit>
          <c:secondPiePt val="4"/>
          <c:secondPiePt val="5"/>
          <c:secondPiePt val="6"/>
        </c:custSplit>
        <c:secondPieSize val="55"/>
        <c:serLines/>
      </c:ofPieChart>
    </c:plotArea>
    <c:plotVisOnly val="1"/>
    <c:dispBlanksAs val="gap"/>
    <c:showDLblsOverMax val="0"/>
  </c:chart>
  <c:spPr>
    <a:ln w="3175">
      <a:solidFill>
        <a:schemeClr val="tx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'5-Year Summary Dashboard'!$B$44</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Dashboard'!$A$45:$A$49</c:f>
              <c:numCache>
                <c:formatCode>General</c:formatCode>
                <c:ptCount val="5"/>
                <c:pt idx="0">
                  <c:v>2014</c:v>
                </c:pt>
                <c:pt idx="1">
                  <c:v>2015</c:v>
                </c:pt>
                <c:pt idx="2">
                  <c:v>2016</c:v>
                </c:pt>
                <c:pt idx="3">
                  <c:v>2017</c:v>
                </c:pt>
                <c:pt idx="4">
                  <c:v>2018</c:v>
                </c:pt>
              </c:numCache>
            </c:numRef>
          </c:cat>
          <c:val>
            <c:numRef>
              <c:f>'5-Year Summary Dashboard'!$B$45:$B$49</c:f>
              <c:numCache>
                <c:formatCode>0%</c:formatCode>
                <c:ptCount val="5"/>
                <c:pt idx="0">
                  <c:v>0.79669999999999996</c:v>
                </c:pt>
                <c:pt idx="1">
                  <c:v>0.83089999999999997</c:v>
                </c:pt>
                <c:pt idx="2">
                  <c:v>1.0136000000000001</c:v>
                </c:pt>
                <c:pt idx="3">
                  <c:v>1.1964999999999999</c:v>
                </c:pt>
                <c:pt idx="4">
                  <c:v>1.2898000000000001</c:v>
                </c:pt>
              </c:numCache>
            </c:numRef>
          </c:val>
        </c:ser>
        <c:ser>
          <c:idx val="1"/>
          <c:order val="1"/>
          <c:tx>
            <c:strRef>
              <c:f>'5-Year Summary Dashboard'!$C$44</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Dashboard'!$A$45:$A$49</c:f>
              <c:numCache>
                <c:formatCode>General</c:formatCode>
                <c:ptCount val="5"/>
                <c:pt idx="0">
                  <c:v>2014</c:v>
                </c:pt>
                <c:pt idx="1">
                  <c:v>2015</c:v>
                </c:pt>
                <c:pt idx="2">
                  <c:v>2016</c:v>
                </c:pt>
                <c:pt idx="3">
                  <c:v>2017</c:v>
                </c:pt>
                <c:pt idx="4">
                  <c:v>2018</c:v>
                </c:pt>
              </c:numCache>
            </c:numRef>
          </c:cat>
          <c:val>
            <c:numRef>
              <c:f>'5-Year Summary Dashboard'!$C$45:$C$49</c:f>
              <c:numCache>
                <c:formatCode>0%</c:formatCode>
                <c:ptCount val="5"/>
                <c:pt idx="0">
                  <c:v>0.70489999999999997</c:v>
                </c:pt>
                <c:pt idx="1">
                  <c:v>0.74739999999999995</c:v>
                </c:pt>
                <c:pt idx="2">
                  <c:v>0.77929999999999999</c:v>
                </c:pt>
                <c:pt idx="3">
                  <c:v>0.82130000000000003</c:v>
                </c:pt>
                <c:pt idx="4">
                  <c:v>0.86550000000000005</c:v>
                </c:pt>
              </c:numCache>
            </c:numRef>
          </c:val>
        </c:ser>
        <c:dLbls>
          <c:showLegendKey val="0"/>
          <c:showVal val="0"/>
          <c:showCatName val="0"/>
          <c:showSerName val="0"/>
          <c:showPercent val="0"/>
          <c:showBubbleSize val="0"/>
        </c:dLbls>
        <c:gapWidth val="80"/>
        <c:axId val="140787712"/>
        <c:axId val="140789248"/>
      </c:barChart>
      <c:catAx>
        <c:axId val="140787712"/>
        <c:scaling>
          <c:orientation val="minMax"/>
        </c:scaling>
        <c:delete val="0"/>
        <c:axPos val="b"/>
        <c:numFmt formatCode="General" sourceLinked="1"/>
        <c:majorTickMark val="out"/>
        <c:minorTickMark val="none"/>
        <c:tickLblPos val="nextTo"/>
        <c:txPr>
          <a:bodyPr/>
          <a:lstStyle/>
          <a:p>
            <a:pPr>
              <a:defRPr sz="1100"/>
            </a:pPr>
            <a:endParaRPr lang="en-US"/>
          </a:p>
        </c:txPr>
        <c:crossAx val="140789248"/>
        <c:crosses val="autoZero"/>
        <c:auto val="1"/>
        <c:lblAlgn val="ctr"/>
        <c:lblOffset val="100"/>
        <c:noMultiLvlLbl val="0"/>
      </c:catAx>
      <c:valAx>
        <c:axId val="140789248"/>
        <c:scaling>
          <c:orientation val="minMax"/>
          <c:max val="1.35"/>
          <c:min val="0"/>
        </c:scaling>
        <c:delete val="0"/>
        <c:axPos val="l"/>
        <c:majorGridlines/>
        <c:numFmt formatCode="0%" sourceLinked="1"/>
        <c:majorTickMark val="out"/>
        <c:minorTickMark val="none"/>
        <c:tickLblPos val="nextTo"/>
        <c:txPr>
          <a:bodyPr/>
          <a:lstStyle/>
          <a:p>
            <a:pPr>
              <a:defRPr sz="1100"/>
            </a:pPr>
            <a:endParaRPr lang="en-US"/>
          </a:p>
        </c:txPr>
        <c:crossAx val="140787712"/>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Wind Penetration as % of Demand</a:t>
            </a:r>
          </a:p>
        </c:rich>
      </c:tx>
      <c:overlay val="0"/>
    </c:title>
    <c:autoTitleDeleted val="0"/>
    <c:plotArea>
      <c:layout/>
      <c:barChart>
        <c:barDir val="col"/>
        <c:grouping val="clustered"/>
        <c:varyColors val="0"/>
        <c:ser>
          <c:idx val="0"/>
          <c:order val="0"/>
          <c:tx>
            <c:strRef>
              <c:f>'5-Year Summary Dashboard'!$D$44</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Dashboard'!$A$45:$A$49</c:f>
              <c:numCache>
                <c:formatCode>General</c:formatCode>
                <c:ptCount val="5"/>
                <c:pt idx="0">
                  <c:v>2014</c:v>
                </c:pt>
                <c:pt idx="1">
                  <c:v>2015</c:v>
                </c:pt>
                <c:pt idx="2">
                  <c:v>2016</c:v>
                </c:pt>
                <c:pt idx="3">
                  <c:v>2017</c:v>
                </c:pt>
                <c:pt idx="4">
                  <c:v>2018</c:v>
                </c:pt>
              </c:numCache>
            </c:numRef>
          </c:cat>
          <c:val>
            <c:numRef>
              <c:f>'5-Year Summary Dashboard'!$D$45:$D$49</c:f>
              <c:numCache>
                <c:formatCode>0%</c:formatCode>
                <c:ptCount val="5"/>
                <c:pt idx="0">
                  <c:v>0.68689999999999996</c:v>
                </c:pt>
                <c:pt idx="1">
                  <c:v>0.7268</c:v>
                </c:pt>
                <c:pt idx="2">
                  <c:v>0.77869999999999995</c:v>
                </c:pt>
                <c:pt idx="3">
                  <c:v>0.78659999999999997</c:v>
                </c:pt>
                <c:pt idx="4">
                  <c:v>0.8468</c:v>
                </c:pt>
              </c:numCache>
            </c:numRef>
          </c:val>
        </c:ser>
        <c:dLbls>
          <c:showLegendKey val="0"/>
          <c:showVal val="0"/>
          <c:showCatName val="0"/>
          <c:showSerName val="0"/>
          <c:showPercent val="0"/>
          <c:showBubbleSize val="0"/>
        </c:dLbls>
        <c:gapWidth val="80"/>
        <c:axId val="140806016"/>
        <c:axId val="140807552"/>
      </c:barChart>
      <c:catAx>
        <c:axId val="140806016"/>
        <c:scaling>
          <c:orientation val="minMax"/>
        </c:scaling>
        <c:delete val="0"/>
        <c:axPos val="b"/>
        <c:numFmt formatCode="General" sourceLinked="1"/>
        <c:majorTickMark val="out"/>
        <c:minorTickMark val="none"/>
        <c:tickLblPos val="nextTo"/>
        <c:txPr>
          <a:bodyPr/>
          <a:lstStyle/>
          <a:p>
            <a:pPr>
              <a:defRPr sz="1100"/>
            </a:pPr>
            <a:endParaRPr lang="en-US"/>
          </a:p>
        </c:txPr>
        <c:crossAx val="140807552"/>
        <c:crosses val="autoZero"/>
        <c:auto val="1"/>
        <c:lblAlgn val="ctr"/>
        <c:lblOffset val="100"/>
        <c:noMultiLvlLbl val="0"/>
      </c:catAx>
      <c:valAx>
        <c:axId val="140807552"/>
        <c:scaling>
          <c:orientation val="minMax"/>
          <c:max val="1.08"/>
          <c:min val="0"/>
        </c:scaling>
        <c:delete val="0"/>
        <c:axPos val="l"/>
        <c:majorGridlines/>
        <c:numFmt formatCode="0%" sourceLinked="1"/>
        <c:majorTickMark val="out"/>
        <c:minorTickMark val="none"/>
        <c:tickLblPos val="nextTo"/>
        <c:txPr>
          <a:bodyPr/>
          <a:lstStyle/>
          <a:p>
            <a:pPr>
              <a:defRPr sz="1100"/>
            </a:pPr>
            <a:endParaRPr lang="en-US"/>
          </a:p>
        </c:txPr>
        <c:crossAx val="140806016"/>
        <c:crosses val="autoZero"/>
        <c:crossBetween val="between"/>
        <c:majorUnit val="0.25"/>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Percentage of Year with Wind at 50% of Demand or Higher</a:t>
            </a:r>
          </a:p>
        </c:rich>
      </c:tx>
      <c:overlay val="0"/>
    </c:title>
    <c:autoTitleDeleted val="0"/>
    <c:plotArea>
      <c:layout/>
      <c:barChart>
        <c:barDir val="col"/>
        <c:grouping val="clustered"/>
        <c:varyColors val="0"/>
        <c:ser>
          <c:idx val="0"/>
          <c:order val="0"/>
          <c:tx>
            <c:strRef>
              <c:f>'5-Year Summary Dashboard'!$B$65</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Dashboard'!$A$66:$A$70</c:f>
              <c:numCache>
                <c:formatCode>General</c:formatCode>
                <c:ptCount val="5"/>
                <c:pt idx="0">
                  <c:v>2014</c:v>
                </c:pt>
                <c:pt idx="1">
                  <c:v>2015</c:v>
                </c:pt>
                <c:pt idx="2">
                  <c:v>2016</c:v>
                </c:pt>
                <c:pt idx="3">
                  <c:v>2017</c:v>
                </c:pt>
                <c:pt idx="4">
                  <c:v>2018</c:v>
                </c:pt>
              </c:numCache>
            </c:numRef>
          </c:cat>
          <c:val>
            <c:numRef>
              <c:f>'5-Year Summary Dashboard'!$B$66:$B$70</c:f>
              <c:numCache>
                <c:formatCode>0%</c:formatCode>
                <c:ptCount val="5"/>
                <c:pt idx="0">
                  <c:v>3.7199999999999997E-2</c:v>
                </c:pt>
                <c:pt idx="1">
                  <c:v>6.6400000000000001E-2</c:v>
                </c:pt>
                <c:pt idx="2">
                  <c:v>6.4699999999999994E-2</c:v>
                </c:pt>
                <c:pt idx="3">
                  <c:v>0.16320000000000001</c:v>
                </c:pt>
                <c:pt idx="4">
                  <c:v>0.22939999999999999</c:v>
                </c:pt>
              </c:numCache>
            </c:numRef>
          </c:val>
        </c:ser>
        <c:ser>
          <c:idx val="1"/>
          <c:order val="1"/>
          <c:tx>
            <c:strRef>
              <c:f>'5-Year Summary Dashboard'!$C$65</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Dashboard'!$A$66:$A$70</c:f>
              <c:numCache>
                <c:formatCode>General</c:formatCode>
                <c:ptCount val="5"/>
                <c:pt idx="0">
                  <c:v>2014</c:v>
                </c:pt>
                <c:pt idx="1">
                  <c:v>2015</c:v>
                </c:pt>
                <c:pt idx="2">
                  <c:v>2016</c:v>
                </c:pt>
                <c:pt idx="3">
                  <c:v>2017</c:v>
                </c:pt>
                <c:pt idx="4">
                  <c:v>2018</c:v>
                </c:pt>
              </c:numCache>
            </c:numRef>
          </c:cat>
          <c:val>
            <c:numRef>
              <c:f>'5-Year Summary Dashboard'!$C$66:$C$70</c:f>
              <c:numCache>
                <c:formatCode>0%</c:formatCode>
                <c:ptCount val="5"/>
                <c:pt idx="0">
                  <c:v>4.9700000000000001E-2</c:v>
                </c:pt>
                <c:pt idx="1">
                  <c:v>0.1067</c:v>
                </c:pt>
                <c:pt idx="2">
                  <c:v>0.10059999999999999</c:v>
                </c:pt>
                <c:pt idx="3">
                  <c:v>0.1547</c:v>
                </c:pt>
                <c:pt idx="4">
                  <c:v>0.23760000000000001</c:v>
                </c:pt>
              </c:numCache>
            </c:numRef>
          </c:val>
        </c:ser>
        <c:dLbls>
          <c:showLegendKey val="0"/>
          <c:showVal val="0"/>
          <c:showCatName val="0"/>
          <c:showSerName val="0"/>
          <c:showPercent val="0"/>
          <c:showBubbleSize val="0"/>
        </c:dLbls>
        <c:gapWidth val="80"/>
        <c:axId val="140850304"/>
        <c:axId val="140851840"/>
      </c:barChart>
      <c:catAx>
        <c:axId val="140850304"/>
        <c:scaling>
          <c:orientation val="minMax"/>
        </c:scaling>
        <c:delete val="0"/>
        <c:axPos val="b"/>
        <c:numFmt formatCode="General" sourceLinked="1"/>
        <c:majorTickMark val="out"/>
        <c:minorTickMark val="none"/>
        <c:tickLblPos val="nextTo"/>
        <c:txPr>
          <a:bodyPr/>
          <a:lstStyle/>
          <a:p>
            <a:pPr>
              <a:defRPr sz="1100"/>
            </a:pPr>
            <a:endParaRPr lang="en-US"/>
          </a:p>
        </c:txPr>
        <c:crossAx val="140851840"/>
        <c:crosses val="autoZero"/>
        <c:auto val="1"/>
        <c:lblAlgn val="ctr"/>
        <c:lblOffset val="100"/>
        <c:noMultiLvlLbl val="0"/>
      </c:catAx>
      <c:valAx>
        <c:axId val="140851840"/>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140850304"/>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1" i="0" baseline="0">
                <a:effectLst/>
              </a:rPr>
              <a:t>Percentage of Year with Wind at 50% of Demand or Higher</a:t>
            </a:r>
            <a:endParaRPr lang="en-IE" sz="1400">
              <a:effectLst/>
            </a:endParaRPr>
          </a:p>
        </c:rich>
      </c:tx>
      <c:overlay val="0"/>
    </c:title>
    <c:autoTitleDeleted val="0"/>
    <c:plotArea>
      <c:layout/>
      <c:barChart>
        <c:barDir val="col"/>
        <c:grouping val="clustered"/>
        <c:varyColors val="0"/>
        <c:ser>
          <c:idx val="0"/>
          <c:order val="0"/>
          <c:tx>
            <c:strRef>
              <c:f>'5-Year Summary Dashboard'!$D$65</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Dashboard'!$A$66:$A$70</c:f>
              <c:numCache>
                <c:formatCode>General</c:formatCode>
                <c:ptCount val="5"/>
                <c:pt idx="0">
                  <c:v>2014</c:v>
                </c:pt>
                <c:pt idx="1">
                  <c:v>2015</c:v>
                </c:pt>
                <c:pt idx="2">
                  <c:v>2016</c:v>
                </c:pt>
                <c:pt idx="3">
                  <c:v>2017</c:v>
                </c:pt>
                <c:pt idx="4">
                  <c:v>2018</c:v>
                </c:pt>
              </c:numCache>
            </c:numRef>
          </c:cat>
          <c:val>
            <c:numRef>
              <c:f>'5-Year Summary Dashboard'!$D$66:$D$70</c:f>
              <c:numCache>
                <c:formatCode>0%</c:formatCode>
                <c:ptCount val="5"/>
                <c:pt idx="0">
                  <c:v>4.2000000000000003E-2</c:v>
                </c:pt>
                <c:pt idx="1">
                  <c:v>8.7300000000000003E-2</c:v>
                </c:pt>
                <c:pt idx="2">
                  <c:v>7.9899999999999999E-2</c:v>
                </c:pt>
                <c:pt idx="3">
                  <c:v>0.14710000000000001</c:v>
                </c:pt>
                <c:pt idx="4">
                  <c:v>0.23180000000000001</c:v>
                </c:pt>
              </c:numCache>
            </c:numRef>
          </c:val>
        </c:ser>
        <c:dLbls>
          <c:showLegendKey val="0"/>
          <c:showVal val="0"/>
          <c:showCatName val="0"/>
          <c:showSerName val="0"/>
          <c:showPercent val="0"/>
          <c:showBubbleSize val="0"/>
        </c:dLbls>
        <c:gapWidth val="80"/>
        <c:axId val="140895360"/>
        <c:axId val="140896896"/>
      </c:barChart>
      <c:catAx>
        <c:axId val="140895360"/>
        <c:scaling>
          <c:orientation val="minMax"/>
        </c:scaling>
        <c:delete val="0"/>
        <c:axPos val="b"/>
        <c:numFmt formatCode="General" sourceLinked="1"/>
        <c:majorTickMark val="out"/>
        <c:minorTickMark val="none"/>
        <c:tickLblPos val="nextTo"/>
        <c:txPr>
          <a:bodyPr/>
          <a:lstStyle/>
          <a:p>
            <a:pPr>
              <a:defRPr sz="1100"/>
            </a:pPr>
            <a:endParaRPr lang="en-US"/>
          </a:p>
        </c:txPr>
        <c:crossAx val="140896896"/>
        <c:crosses val="autoZero"/>
        <c:auto val="1"/>
        <c:lblAlgn val="ctr"/>
        <c:lblOffset val="100"/>
        <c:noMultiLvlLbl val="0"/>
      </c:catAx>
      <c:valAx>
        <c:axId val="140896896"/>
        <c:scaling>
          <c:orientation val="minMax"/>
          <c:max val="0.27"/>
          <c:min val="0"/>
        </c:scaling>
        <c:delete val="0"/>
        <c:axPos val="l"/>
        <c:majorGridlines/>
        <c:numFmt formatCode="0%" sourceLinked="1"/>
        <c:majorTickMark val="out"/>
        <c:minorTickMark val="none"/>
        <c:tickLblPos val="nextTo"/>
        <c:txPr>
          <a:bodyPr/>
          <a:lstStyle/>
          <a:p>
            <a:pPr>
              <a:defRPr sz="1100"/>
            </a:pPr>
            <a:endParaRPr lang="en-US"/>
          </a:p>
        </c:txPr>
        <c:crossAx val="140895360"/>
        <c:crosses val="autoZero"/>
        <c:crossBetween val="between"/>
        <c:majorUnit val="5.000000000000001E-2"/>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b="1" i="0" baseline="0">
                <a:effectLst/>
              </a:rPr>
              <a:t>Total Wind Generation GWh</a:t>
            </a:r>
            <a:endParaRPr lang="en-IE" sz="1800">
              <a:effectLst/>
            </a:endParaRPr>
          </a:p>
        </c:rich>
      </c:tx>
      <c:overlay val="0"/>
    </c:title>
    <c:autoTitleDeleted val="0"/>
    <c:plotArea>
      <c:layout/>
      <c:barChart>
        <c:barDir val="col"/>
        <c:grouping val="clustered"/>
        <c:varyColors val="0"/>
        <c:ser>
          <c:idx val="0"/>
          <c:order val="0"/>
          <c:tx>
            <c:strRef>
              <c:f>'5-Year Summary Dashboard'!$D$86</c:f>
              <c:strCache>
                <c:ptCount val="1"/>
                <c:pt idx="0">
                  <c:v>All Island</c:v>
                </c:pt>
              </c:strCache>
            </c:strRef>
          </c:tx>
          <c:spPr>
            <a:solidFill>
              <a:schemeClr val="accent4"/>
            </a:solidFill>
          </c:spPr>
          <c:invertIfNegative val="0"/>
          <c:dLbls>
            <c:spPr>
              <a:solidFill>
                <a:schemeClr val="bg1"/>
              </a:solidFill>
            </c:spPr>
            <c:txPr>
              <a:bodyPr/>
              <a:lstStyle/>
              <a:p>
                <a:pPr>
                  <a:defRPr sz="1000">
                    <a:solidFill>
                      <a:schemeClr val="accent4">
                        <a:lumMod val="50000"/>
                      </a:schemeClr>
                    </a:solidFill>
                  </a:defRPr>
                </a:pPr>
                <a:endParaRPr lang="en-US"/>
              </a:p>
            </c:txPr>
            <c:showLegendKey val="0"/>
            <c:showVal val="1"/>
            <c:showCatName val="0"/>
            <c:showSerName val="0"/>
            <c:showPercent val="0"/>
            <c:showBubbleSize val="0"/>
            <c:showLeaderLines val="0"/>
          </c:dLbls>
          <c:cat>
            <c:numRef>
              <c:f>'5-Year Summary Dashboard'!$A$87:$A$91</c:f>
              <c:numCache>
                <c:formatCode>General</c:formatCode>
                <c:ptCount val="5"/>
                <c:pt idx="0">
                  <c:v>2014</c:v>
                </c:pt>
                <c:pt idx="1">
                  <c:v>2015</c:v>
                </c:pt>
                <c:pt idx="2">
                  <c:v>2016</c:v>
                </c:pt>
                <c:pt idx="3">
                  <c:v>2017</c:v>
                </c:pt>
                <c:pt idx="4">
                  <c:v>2018</c:v>
                </c:pt>
              </c:numCache>
            </c:numRef>
          </c:cat>
          <c:val>
            <c:numRef>
              <c:f>'5-Year Summary Dashboard'!$D$87:$D$91</c:f>
              <c:numCache>
                <c:formatCode>#,##0</c:formatCode>
                <c:ptCount val="5"/>
                <c:pt idx="0">
                  <c:v>6401.15</c:v>
                </c:pt>
                <c:pt idx="1">
                  <c:v>8232.3799999999992</c:v>
                </c:pt>
                <c:pt idx="2">
                  <c:v>7560.43</c:v>
                </c:pt>
                <c:pt idx="3">
                  <c:v>9261.8700000000008</c:v>
                </c:pt>
                <c:pt idx="4">
                  <c:v>11068.26</c:v>
                </c:pt>
              </c:numCache>
            </c:numRef>
          </c:val>
        </c:ser>
        <c:dLbls>
          <c:showLegendKey val="0"/>
          <c:showVal val="0"/>
          <c:showCatName val="0"/>
          <c:showSerName val="0"/>
          <c:showPercent val="0"/>
          <c:showBubbleSize val="0"/>
        </c:dLbls>
        <c:gapWidth val="80"/>
        <c:axId val="140585984"/>
        <c:axId val="140604160"/>
      </c:barChart>
      <c:catAx>
        <c:axId val="140585984"/>
        <c:scaling>
          <c:orientation val="minMax"/>
        </c:scaling>
        <c:delete val="0"/>
        <c:axPos val="b"/>
        <c:numFmt formatCode="General" sourceLinked="1"/>
        <c:majorTickMark val="out"/>
        <c:minorTickMark val="none"/>
        <c:tickLblPos val="nextTo"/>
        <c:txPr>
          <a:bodyPr/>
          <a:lstStyle/>
          <a:p>
            <a:pPr>
              <a:defRPr sz="1100"/>
            </a:pPr>
            <a:endParaRPr lang="en-US"/>
          </a:p>
        </c:txPr>
        <c:crossAx val="140604160"/>
        <c:crosses val="autoZero"/>
        <c:auto val="1"/>
        <c:lblAlgn val="ctr"/>
        <c:lblOffset val="100"/>
        <c:noMultiLvlLbl val="0"/>
      </c:catAx>
      <c:valAx>
        <c:axId val="140604160"/>
        <c:scaling>
          <c:orientation val="minMax"/>
          <c:max val="11500"/>
          <c:min val="0"/>
        </c:scaling>
        <c:delete val="0"/>
        <c:axPos val="l"/>
        <c:majorGridlines/>
        <c:numFmt formatCode="#,##0" sourceLinked="1"/>
        <c:majorTickMark val="out"/>
        <c:minorTickMark val="none"/>
        <c:tickLblPos val="nextTo"/>
        <c:txPr>
          <a:bodyPr/>
          <a:lstStyle/>
          <a:p>
            <a:pPr>
              <a:defRPr sz="1100"/>
            </a:pPr>
            <a:endParaRPr lang="en-US"/>
          </a:p>
        </c:txPr>
        <c:crossAx val="140585984"/>
        <c:crosses val="autoZero"/>
        <c:crossBetween val="between"/>
        <c:majorUnit val="25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Total Wind Generation GWh</a:t>
            </a:r>
            <a:endParaRPr lang="en-IE" sz="1400">
              <a:effectLst/>
            </a:endParaRPr>
          </a:p>
        </c:rich>
      </c:tx>
      <c:overlay val="0"/>
    </c:title>
    <c:autoTitleDeleted val="0"/>
    <c:plotArea>
      <c:layout/>
      <c:barChart>
        <c:barDir val="col"/>
        <c:grouping val="clustered"/>
        <c:varyColors val="0"/>
        <c:ser>
          <c:idx val="0"/>
          <c:order val="0"/>
          <c:tx>
            <c:strRef>
              <c:f>'5-Year Summary Dashboard'!$B$86</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Dashboard'!$A$87:$A$91</c:f>
              <c:numCache>
                <c:formatCode>General</c:formatCode>
                <c:ptCount val="5"/>
                <c:pt idx="0">
                  <c:v>2014</c:v>
                </c:pt>
                <c:pt idx="1">
                  <c:v>2015</c:v>
                </c:pt>
                <c:pt idx="2">
                  <c:v>2016</c:v>
                </c:pt>
                <c:pt idx="3">
                  <c:v>2017</c:v>
                </c:pt>
                <c:pt idx="4">
                  <c:v>2018</c:v>
                </c:pt>
              </c:numCache>
            </c:numRef>
          </c:cat>
          <c:val>
            <c:numRef>
              <c:f>'5-Year Summary Dashboard'!$B$87:$B$91</c:f>
              <c:numCache>
                <c:formatCode>#,##0</c:formatCode>
                <c:ptCount val="5"/>
                <c:pt idx="0">
                  <c:v>1342.83</c:v>
                </c:pt>
                <c:pt idx="1">
                  <c:v>1696.17</c:v>
                </c:pt>
                <c:pt idx="2">
                  <c:v>1498.95</c:v>
                </c:pt>
                <c:pt idx="3">
                  <c:v>2033.89</c:v>
                </c:pt>
                <c:pt idx="4">
                  <c:v>2384.67</c:v>
                </c:pt>
              </c:numCache>
            </c:numRef>
          </c:val>
        </c:ser>
        <c:ser>
          <c:idx val="1"/>
          <c:order val="1"/>
          <c:tx>
            <c:strRef>
              <c:f>'5-Year Summary Dashboard'!$C$86</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Dashboard'!$A$87:$A$91</c:f>
              <c:numCache>
                <c:formatCode>General</c:formatCode>
                <c:ptCount val="5"/>
                <c:pt idx="0">
                  <c:v>2014</c:v>
                </c:pt>
                <c:pt idx="1">
                  <c:v>2015</c:v>
                </c:pt>
                <c:pt idx="2">
                  <c:v>2016</c:v>
                </c:pt>
                <c:pt idx="3">
                  <c:v>2017</c:v>
                </c:pt>
                <c:pt idx="4">
                  <c:v>2018</c:v>
                </c:pt>
              </c:numCache>
            </c:numRef>
          </c:cat>
          <c:val>
            <c:numRef>
              <c:f>'5-Year Summary Dashboard'!$C$87:$C$91</c:f>
              <c:numCache>
                <c:formatCode>#,##0</c:formatCode>
                <c:ptCount val="5"/>
                <c:pt idx="0">
                  <c:v>5058.32</c:v>
                </c:pt>
                <c:pt idx="1">
                  <c:v>6536.21</c:v>
                </c:pt>
                <c:pt idx="2">
                  <c:v>6061.49</c:v>
                </c:pt>
                <c:pt idx="3">
                  <c:v>7227.98</c:v>
                </c:pt>
                <c:pt idx="4">
                  <c:v>8683.59</c:v>
                </c:pt>
              </c:numCache>
            </c:numRef>
          </c:val>
        </c:ser>
        <c:dLbls>
          <c:showLegendKey val="0"/>
          <c:showVal val="0"/>
          <c:showCatName val="0"/>
          <c:showSerName val="0"/>
          <c:showPercent val="0"/>
          <c:showBubbleSize val="0"/>
        </c:dLbls>
        <c:gapWidth val="80"/>
        <c:axId val="140636928"/>
        <c:axId val="140638464"/>
      </c:barChart>
      <c:catAx>
        <c:axId val="140636928"/>
        <c:scaling>
          <c:orientation val="minMax"/>
        </c:scaling>
        <c:delete val="0"/>
        <c:axPos val="b"/>
        <c:numFmt formatCode="General" sourceLinked="1"/>
        <c:majorTickMark val="out"/>
        <c:minorTickMark val="none"/>
        <c:tickLblPos val="nextTo"/>
        <c:txPr>
          <a:bodyPr/>
          <a:lstStyle/>
          <a:p>
            <a:pPr>
              <a:defRPr sz="1100"/>
            </a:pPr>
            <a:endParaRPr lang="en-US"/>
          </a:p>
        </c:txPr>
        <c:crossAx val="140638464"/>
        <c:crosses val="autoZero"/>
        <c:auto val="1"/>
        <c:lblAlgn val="ctr"/>
        <c:lblOffset val="100"/>
        <c:noMultiLvlLbl val="0"/>
      </c:catAx>
      <c:valAx>
        <c:axId val="140638464"/>
        <c:scaling>
          <c:orientation val="minMax"/>
          <c:max val="9000"/>
          <c:min val="0"/>
        </c:scaling>
        <c:delete val="0"/>
        <c:axPos val="l"/>
        <c:majorGridlines/>
        <c:numFmt formatCode="#,##0" sourceLinked="1"/>
        <c:majorTickMark val="out"/>
        <c:minorTickMark val="none"/>
        <c:tickLblPos val="nextTo"/>
        <c:txPr>
          <a:bodyPr/>
          <a:lstStyle/>
          <a:p>
            <a:pPr>
              <a:defRPr sz="1100"/>
            </a:pPr>
            <a:endParaRPr lang="en-US"/>
          </a:p>
        </c:txPr>
        <c:crossAx val="140636928"/>
        <c:crosses val="autoZero"/>
        <c:crossBetween val="between"/>
        <c:majorUnit val="2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800" b="1" i="0" baseline="0">
                <a:effectLst/>
              </a:rPr>
              <a:t>Maximum Wind Generation Level MW</a:t>
            </a:r>
            <a:endParaRPr lang="en-IE" sz="1400">
              <a:effectLst/>
            </a:endParaRPr>
          </a:p>
        </c:rich>
      </c:tx>
      <c:overlay val="0"/>
    </c:title>
    <c:autoTitleDeleted val="0"/>
    <c:plotArea>
      <c:layout/>
      <c:barChart>
        <c:barDir val="col"/>
        <c:grouping val="clustered"/>
        <c:varyColors val="0"/>
        <c:ser>
          <c:idx val="0"/>
          <c:order val="0"/>
          <c:tx>
            <c:strRef>
              <c:f>'5-Year Summary Dashboard'!$B$107</c:f>
              <c:strCache>
                <c:ptCount val="1"/>
                <c:pt idx="0">
                  <c:v>Northern Ireland</c:v>
                </c:pt>
              </c:strCache>
            </c:strRef>
          </c:tx>
          <c:invertIfNegative val="0"/>
          <c:dLbls>
            <c:spPr>
              <a:solidFill>
                <a:schemeClr val="bg1"/>
              </a:solidFill>
            </c:spPr>
            <c:txPr>
              <a:bodyPr/>
              <a:lstStyle/>
              <a:p>
                <a:pPr>
                  <a:defRPr sz="1000">
                    <a:solidFill>
                      <a:schemeClr val="tx2"/>
                    </a:solidFill>
                  </a:defRPr>
                </a:pPr>
                <a:endParaRPr lang="en-US"/>
              </a:p>
            </c:txPr>
            <c:showLegendKey val="0"/>
            <c:showVal val="1"/>
            <c:showCatName val="0"/>
            <c:showSerName val="0"/>
            <c:showPercent val="0"/>
            <c:showBubbleSize val="0"/>
            <c:showLeaderLines val="0"/>
          </c:dLbls>
          <c:cat>
            <c:numRef>
              <c:f>'5-Year Summary Dashboard'!$A$108:$A$112</c:f>
              <c:numCache>
                <c:formatCode>General</c:formatCode>
                <c:ptCount val="5"/>
                <c:pt idx="0">
                  <c:v>2014</c:v>
                </c:pt>
                <c:pt idx="1">
                  <c:v>2015</c:v>
                </c:pt>
                <c:pt idx="2">
                  <c:v>2016</c:v>
                </c:pt>
                <c:pt idx="3">
                  <c:v>2017</c:v>
                </c:pt>
                <c:pt idx="4">
                  <c:v>2018</c:v>
                </c:pt>
              </c:numCache>
            </c:numRef>
          </c:cat>
          <c:val>
            <c:numRef>
              <c:f>'5-Year Summary Dashboard'!$B$108:$B$112</c:f>
              <c:numCache>
                <c:formatCode>#,##0</c:formatCode>
                <c:ptCount val="5"/>
                <c:pt idx="0">
                  <c:v>511.99</c:v>
                </c:pt>
                <c:pt idx="1">
                  <c:v>583.24</c:v>
                </c:pt>
                <c:pt idx="2">
                  <c:v>633.99300000000005</c:v>
                </c:pt>
                <c:pt idx="3">
                  <c:v>831.18499999999995</c:v>
                </c:pt>
                <c:pt idx="4">
                  <c:v>994.04700000000003</c:v>
                </c:pt>
              </c:numCache>
            </c:numRef>
          </c:val>
        </c:ser>
        <c:ser>
          <c:idx val="1"/>
          <c:order val="1"/>
          <c:tx>
            <c:strRef>
              <c:f>'5-Year Summary Dashboard'!$C$107</c:f>
              <c:strCache>
                <c:ptCount val="1"/>
                <c:pt idx="0">
                  <c:v>Ireland</c:v>
                </c:pt>
              </c:strCache>
            </c:strRef>
          </c:tx>
          <c:invertIfNegative val="0"/>
          <c:dLbls>
            <c:spPr>
              <a:solidFill>
                <a:schemeClr val="bg1"/>
              </a:solidFill>
            </c:spPr>
            <c:txPr>
              <a:bodyPr/>
              <a:lstStyle/>
              <a:p>
                <a:pPr>
                  <a:defRPr sz="1000">
                    <a:solidFill>
                      <a:schemeClr val="accent2">
                        <a:lumMod val="50000"/>
                      </a:schemeClr>
                    </a:solidFill>
                  </a:defRPr>
                </a:pPr>
                <a:endParaRPr lang="en-US"/>
              </a:p>
            </c:txPr>
            <c:showLegendKey val="0"/>
            <c:showVal val="1"/>
            <c:showCatName val="0"/>
            <c:showSerName val="0"/>
            <c:showPercent val="0"/>
            <c:showBubbleSize val="0"/>
            <c:showLeaderLines val="0"/>
          </c:dLbls>
          <c:cat>
            <c:numRef>
              <c:f>'5-Year Summary Dashboard'!$A$108:$A$112</c:f>
              <c:numCache>
                <c:formatCode>General</c:formatCode>
                <c:ptCount val="5"/>
                <c:pt idx="0">
                  <c:v>2014</c:v>
                </c:pt>
                <c:pt idx="1">
                  <c:v>2015</c:v>
                </c:pt>
                <c:pt idx="2">
                  <c:v>2016</c:v>
                </c:pt>
                <c:pt idx="3">
                  <c:v>2017</c:v>
                </c:pt>
                <c:pt idx="4">
                  <c:v>2018</c:v>
                </c:pt>
              </c:numCache>
            </c:numRef>
          </c:cat>
          <c:val>
            <c:numRef>
              <c:f>'5-Year Summary Dashboard'!$C$108:$C$112</c:f>
              <c:numCache>
                <c:formatCode>#,##0</c:formatCode>
                <c:ptCount val="5"/>
                <c:pt idx="0">
                  <c:v>1825.51</c:v>
                </c:pt>
                <c:pt idx="1">
                  <c:v>2036.77</c:v>
                </c:pt>
                <c:pt idx="2">
                  <c:v>2230.84</c:v>
                </c:pt>
                <c:pt idx="3">
                  <c:v>2615.61</c:v>
                </c:pt>
                <c:pt idx="4">
                  <c:v>3051.98</c:v>
                </c:pt>
              </c:numCache>
            </c:numRef>
          </c:val>
        </c:ser>
        <c:dLbls>
          <c:showLegendKey val="0"/>
          <c:showVal val="0"/>
          <c:showCatName val="0"/>
          <c:showSerName val="0"/>
          <c:showPercent val="0"/>
          <c:showBubbleSize val="0"/>
        </c:dLbls>
        <c:gapWidth val="80"/>
        <c:axId val="140656000"/>
        <c:axId val="140678272"/>
      </c:barChart>
      <c:catAx>
        <c:axId val="140656000"/>
        <c:scaling>
          <c:orientation val="minMax"/>
        </c:scaling>
        <c:delete val="0"/>
        <c:axPos val="b"/>
        <c:numFmt formatCode="General" sourceLinked="1"/>
        <c:majorTickMark val="out"/>
        <c:minorTickMark val="none"/>
        <c:tickLblPos val="nextTo"/>
        <c:txPr>
          <a:bodyPr/>
          <a:lstStyle/>
          <a:p>
            <a:pPr>
              <a:defRPr sz="1100"/>
            </a:pPr>
            <a:endParaRPr lang="en-US"/>
          </a:p>
        </c:txPr>
        <c:crossAx val="140678272"/>
        <c:crosses val="autoZero"/>
        <c:auto val="1"/>
        <c:lblAlgn val="ctr"/>
        <c:lblOffset val="100"/>
        <c:noMultiLvlLbl val="0"/>
      </c:catAx>
      <c:valAx>
        <c:axId val="140678272"/>
        <c:scaling>
          <c:orientation val="minMax"/>
          <c:max val="3200"/>
          <c:min val="0"/>
        </c:scaling>
        <c:delete val="0"/>
        <c:axPos val="l"/>
        <c:majorGridlines/>
        <c:numFmt formatCode="#,##0" sourceLinked="1"/>
        <c:majorTickMark val="out"/>
        <c:minorTickMark val="none"/>
        <c:tickLblPos val="nextTo"/>
        <c:txPr>
          <a:bodyPr/>
          <a:lstStyle/>
          <a:p>
            <a:pPr>
              <a:defRPr sz="1100"/>
            </a:pPr>
            <a:endParaRPr lang="en-US"/>
          </a:p>
        </c:txPr>
        <c:crossAx val="140656000"/>
        <c:crosses val="autoZero"/>
        <c:crossBetween val="between"/>
        <c:majorUnit val="1000"/>
      </c:valAx>
    </c:plotArea>
    <c:legend>
      <c:legendPos val="t"/>
      <c:overlay val="1"/>
      <c:txPr>
        <a:bodyPr/>
        <a:lstStyle/>
        <a:p>
          <a:pPr>
            <a:defRPr sz="11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21</xdr:row>
      <xdr:rowOff>0</xdr:rowOff>
    </xdr:from>
    <xdr:to>
      <xdr:col>14</xdr:col>
      <xdr:colOff>0</xdr:colOff>
      <xdr:row>40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21</xdr:row>
      <xdr:rowOff>0</xdr:rowOff>
    </xdr:from>
    <xdr:to>
      <xdr:col>24</xdr:col>
      <xdr:colOff>0</xdr:colOff>
      <xdr:row>40</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0</xdr:rowOff>
    </xdr:from>
    <xdr:to>
      <xdr:col>14</xdr:col>
      <xdr:colOff>0</xdr:colOff>
      <xdr:row>61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42</xdr:row>
      <xdr:rowOff>0</xdr:rowOff>
    </xdr:from>
    <xdr:to>
      <xdr:col>24</xdr:col>
      <xdr:colOff>0</xdr:colOff>
      <xdr:row>61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63</xdr:row>
      <xdr:rowOff>0</xdr:rowOff>
    </xdr:from>
    <xdr:to>
      <xdr:col>14</xdr:col>
      <xdr:colOff>0</xdr:colOff>
      <xdr:row>82</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63</xdr:row>
      <xdr:rowOff>0</xdr:rowOff>
    </xdr:from>
    <xdr:to>
      <xdr:col>24</xdr:col>
      <xdr:colOff>0</xdr:colOff>
      <xdr:row>82</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84</xdr:row>
      <xdr:rowOff>0</xdr:rowOff>
    </xdr:from>
    <xdr:to>
      <xdr:col>24</xdr:col>
      <xdr:colOff>0</xdr:colOff>
      <xdr:row>103</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84</xdr:row>
      <xdr:rowOff>0</xdr:rowOff>
    </xdr:from>
    <xdr:to>
      <xdr:col>14</xdr:col>
      <xdr:colOff>0</xdr:colOff>
      <xdr:row>103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105</xdr:row>
      <xdr:rowOff>0</xdr:rowOff>
    </xdr:from>
    <xdr:to>
      <xdr:col>14</xdr:col>
      <xdr:colOff>0</xdr:colOff>
      <xdr:row>124</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0</xdr:colOff>
      <xdr:row>105</xdr:row>
      <xdr:rowOff>0</xdr:rowOff>
    </xdr:from>
    <xdr:to>
      <xdr:col>24</xdr:col>
      <xdr:colOff>0</xdr:colOff>
      <xdr:row>124</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168</xdr:row>
      <xdr:rowOff>0</xdr:rowOff>
    </xdr:from>
    <xdr:to>
      <xdr:col>19</xdr:col>
      <xdr:colOff>371475</xdr:colOff>
      <xdr:row>187</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189</xdr:row>
      <xdr:rowOff>0</xdr:rowOff>
    </xdr:from>
    <xdr:to>
      <xdr:col>14</xdr:col>
      <xdr:colOff>0</xdr:colOff>
      <xdr:row>208</xdr:row>
      <xdr:rowOff>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0</xdr:colOff>
      <xdr:row>189</xdr:row>
      <xdr:rowOff>0</xdr:rowOff>
    </xdr:from>
    <xdr:to>
      <xdr:col>24</xdr:col>
      <xdr:colOff>0</xdr:colOff>
      <xdr:row>208</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210</xdr:row>
      <xdr:rowOff>0</xdr:rowOff>
    </xdr:from>
    <xdr:to>
      <xdr:col>14</xdr:col>
      <xdr:colOff>0</xdr:colOff>
      <xdr:row>229</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0</xdr:colOff>
      <xdr:row>210</xdr:row>
      <xdr:rowOff>0</xdr:rowOff>
    </xdr:from>
    <xdr:to>
      <xdr:col>24</xdr:col>
      <xdr:colOff>0</xdr:colOff>
      <xdr:row>229</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126</xdr:row>
      <xdr:rowOff>0</xdr:rowOff>
    </xdr:from>
    <xdr:to>
      <xdr:col>14</xdr:col>
      <xdr:colOff>0</xdr:colOff>
      <xdr:row>145</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0</xdr:colOff>
      <xdr:row>126</xdr:row>
      <xdr:rowOff>0</xdr:rowOff>
    </xdr:from>
    <xdr:to>
      <xdr:col>24</xdr:col>
      <xdr:colOff>0</xdr:colOff>
      <xdr:row>145</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0</xdr:row>
      <xdr:rowOff>0</xdr:rowOff>
    </xdr:from>
    <xdr:to>
      <xdr:col>14</xdr:col>
      <xdr:colOff>0</xdr:colOff>
      <xdr:row>19</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15</xdr:col>
      <xdr:colOff>0</xdr:colOff>
      <xdr:row>0</xdr:row>
      <xdr:rowOff>0</xdr:rowOff>
    </xdr:from>
    <xdr:to>
      <xdr:col>24</xdr:col>
      <xdr:colOff>0</xdr:colOff>
      <xdr:row>19</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0</xdr:colOff>
      <xdr:row>147</xdr:row>
      <xdr:rowOff>0</xdr:rowOff>
    </xdr:from>
    <xdr:to>
      <xdr:col>14</xdr:col>
      <xdr:colOff>0</xdr:colOff>
      <xdr:row>166</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0</xdr:colOff>
      <xdr:row>147</xdr:row>
      <xdr:rowOff>0</xdr:rowOff>
    </xdr:from>
    <xdr:to>
      <xdr:col>24</xdr:col>
      <xdr:colOff>0</xdr:colOff>
      <xdr:row>166</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0</xdr:colOff>
      <xdr:row>20</xdr:row>
      <xdr:rowOff>0</xdr:rowOff>
    </xdr:from>
    <xdr:to>
      <xdr:col>31</xdr:col>
      <xdr:colOff>19049</xdr:colOff>
      <xdr:row>43</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0</xdr:rowOff>
    </xdr:from>
    <xdr:to>
      <xdr:col>8</xdr:col>
      <xdr:colOff>485775</xdr:colOff>
      <xdr:row>43</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619124</xdr:colOff>
      <xdr:row>20</xdr:row>
      <xdr:rowOff>0</xdr:rowOff>
    </xdr:from>
    <xdr:to>
      <xdr:col>19</xdr:col>
      <xdr:colOff>466724</xdr:colOff>
      <xdr:row>43</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75</xdr:row>
      <xdr:rowOff>0</xdr:rowOff>
    </xdr:from>
    <xdr:to>
      <xdr:col>11</xdr:col>
      <xdr:colOff>647319</xdr:colOff>
      <xdr:row>106</xdr:row>
      <xdr:rowOff>123967</xdr:rowOff>
    </xdr:to>
    <xdr:pic>
      <xdr:nvPicPr>
        <xdr:cNvPr id="3" name="Picture 2"/>
        <xdr:cNvPicPr>
          <a:picLocks noChangeAspect="1"/>
        </xdr:cNvPicPr>
      </xdr:nvPicPr>
      <xdr:blipFill>
        <a:blip xmlns:r="http://schemas.openxmlformats.org/officeDocument/2006/relationships" r:embed="rId4"/>
        <a:stretch>
          <a:fillRect/>
        </a:stretch>
      </xdr:blipFill>
      <xdr:spPr>
        <a:xfrm>
          <a:off x="0" y="11153775"/>
          <a:ext cx="8791194" cy="60294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eirgridgroup.com/customer-and-industry/general-customer-information/connected-and-contracted-generator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eirgridgroup.com/customer-and-industry/general-customer-information/connected-and-contracted-generators/" TargetMode="External"/><Relationship Id="rId1" Type="http://schemas.openxmlformats.org/officeDocument/2006/relationships/hyperlink" Target="http://www.eirgridgroup.com/customer-and-industry/general-customer-information/connected-and-contracted-generator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19"/>
  <sheetViews>
    <sheetView tabSelected="1" workbookViewId="0">
      <selection sqref="A1:D1"/>
    </sheetView>
  </sheetViews>
  <sheetFormatPr defaultRowHeight="15" x14ac:dyDescent="0.25"/>
  <cols>
    <col min="1" max="1" width="6.42578125" customWidth="1"/>
    <col min="2" max="4" width="16.5703125" customWidth="1"/>
    <col min="5" max="5" width="2.28515625" customWidth="1"/>
    <col min="15" max="15" width="3.5703125" customWidth="1"/>
  </cols>
  <sheetData>
    <row r="1" spans="1:4" x14ac:dyDescent="0.25">
      <c r="A1" s="442" t="s">
        <v>99</v>
      </c>
      <c r="B1" s="442"/>
      <c r="C1" s="442"/>
      <c r="D1" s="442"/>
    </row>
    <row r="2" spans="1:4" x14ac:dyDescent="0.25">
      <c r="A2" s="171"/>
      <c r="B2" s="171" t="s">
        <v>0</v>
      </c>
      <c r="C2" s="171" t="s">
        <v>13</v>
      </c>
      <c r="D2" s="171" t="s">
        <v>14</v>
      </c>
    </row>
    <row r="3" spans="1:4" x14ac:dyDescent="0.25">
      <c r="A3" s="171">
        <v>2014</v>
      </c>
      <c r="B3" s="172">
        <v>0.17899999999999999</v>
      </c>
      <c r="C3" s="172">
        <v>0.2286</v>
      </c>
      <c r="D3" s="172">
        <v>0.21679999999999999</v>
      </c>
    </row>
    <row r="4" spans="1:4" x14ac:dyDescent="0.25">
      <c r="A4" s="171">
        <v>2015</v>
      </c>
      <c r="B4" s="172">
        <v>0.22770000000000001</v>
      </c>
      <c r="C4" s="172">
        <v>0.27310000000000001</v>
      </c>
      <c r="D4" s="172">
        <v>0.26250000000000001</v>
      </c>
    </row>
    <row r="5" spans="1:4" x14ac:dyDescent="0.25">
      <c r="A5" s="171">
        <v>2016</v>
      </c>
      <c r="B5" s="172">
        <v>0.23469999999999999</v>
      </c>
      <c r="C5" s="172">
        <v>0.25459999999999999</v>
      </c>
      <c r="D5" s="172">
        <v>0.25</v>
      </c>
    </row>
    <row r="6" spans="1:4" x14ac:dyDescent="0.25">
      <c r="A6" s="171">
        <v>2017</v>
      </c>
      <c r="B6" s="172">
        <v>0.3115</v>
      </c>
      <c r="C6" s="172">
        <v>0.29599999999999999</v>
      </c>
      <c r="D6" s="172">
        <v>0.2994</v>
      </c>
    </row>
    <row r="7" spans="1:4" x14ac:dyDescent="0.25">
      <c r="A7" s="171">
        <v>2018</v>
      </c>
      <c r="B7" s="172">
        <v>0.36170000000000002</v>
      </c>
      <c r="C7" s="172">
        <v>0.3251</v>
      </c>
      <c r="D7" s="172">
        <v>0.33279999999999998</v>
      </c>
    </row>
    <row r="8" spans="1:4" x14ac:dyDescent="0.25">
      <c r="A8" t="s">
        <v>61</v>
      </c>
    </row>
    <row r="9" spans="1:4" x14ac:dyDescent="0.25">
      <c r="A9" t="s">
        <v>926</v>
      </c>
    </row>
    <row r="10" spans="1:4" x14ac:dyDescent="0.25">
      <c r="A10" t="s">
        <v>927</v>
      </c>
    </row>
    <row r="11" spans="1:4" x14ac:dyDescent="0.25">
      <c r="A11" t="s">
        <v>872</v>
      </c>
    </row>
    <row r="22" spans="1:4" x14ac:dyDescent="0.25">
      <c r="A22" s="442" t="s">
        <v>850</v>
      </c>
      <c r="B22" s="442"/>
      <c r="C22" s="442"/>
      <c r="D22" s="442"/>
    </row>
    <row r="23" spans="1:4" x14ac:dyDescent="0.25">
      <c r="A23" s="171"/>
      <c r="B23" s="171" t="s">
        <v>0</v>
      </c>
      <c r="C23" s="171" t="s">
        <v>13</v>
      </c>
      <c r="D23" s="171" t="s">
        <v>14</v>
      </c>
    </row>
    <row r="24" spans="1:4" x14ac:dyDescent="0.25">
      <c r="A24" s="171">
        <v>2014</v>
      </c>
      <c r="B24" s="172">
        <v>0.16569999999999999</v>
      </c>
      <c r="C24" s="172">
        <v>0.18390000000000001</v>
      </c>
      <c r="D24" s="172">
        <v>0.17949999999999999</v>
      </c>
    </row>
    <row r="25" spans="1:4" x14ac:dyDescent="0.25">
      <c r="A25" s="171">
        <v>2015</v>
      </c>
      <c r="B25" s="172">
        <v>0.2054</v>
      </c>
      <c r="C25" s="172">
        <v>0.22839999999999999</v>
      </c>
      <c r="D25" s="172">
        <v>0.22309999999999999</v>
      </c>
    </row>
    <row r="26" spans="1:4" x14ac:dyDescent="0.25">
      <c r="A26" s="171">
        <v>2016</v>
      </c>
      <c r="B26" s="172">
        <v>0.19650000000000001</v>
      </c>
      <c r="C26" s="172">
        <v>0.2084</v>
      </c>
      <c r="D26" s="172">
        <v>0.20569999999999999</v>
      </c>
    </row>
    <row r="27" spans="1:4" x14ac:dyDescent="0.25">
      <c r="A27" s="171">
        <v>2017</v>
      </c>
      <c r="B27" s="172">
        <v>0.26989999999999997</v>
      </c>
      <c r="C27" s="172">
        <v>0.24829999999999999</v>
      </c>
      <c r="D27" s="172">
        <v>0.253</v>
      </c>
    </row>
    <row r="28" spans="1:4" x14ac:dyDescent="0.25">
      <c r="A28" s="171">
        <v>2018</v>
      </c>
      <c r="B28" s="172">
        <v>0.30680000000000002</v>
      </c>
      <c r="C28" s="172">
        <v>0.27579999999999999</v>
      </c>
      <c r="D28" s="172">
        <v>0.28239999999999998</v>
      </c>
    </row>
    <row r="29" spans="1:4" x14ac:dyDescent="0.25">
      <c r="A29" t="s">
        <v>61</v>
      </c>
    </row>
    <row r="30" spans="1:4" x14ac:dyDescent="0.25">
      <c r="A30" t="s">
        <v>926</v>
      </c>
    </row>
    <row r="31" spans="1:4" x14ac:dyDescent="0.25">
      <c r="A31" t="s">
        <v>927</v>
      </c>
    </row>
    <row r="32" spans="1:4" x14ac:dyDescent="0.25">
      <c r="A32" t="s">
        <v>872</v>
      </c>
    </row>
    <row r="43" spans="1:4" x14ac:dyDescent="0.25">
      <c r="A43" s="442" t="s">
        <v>89</v>
      </c>
      <c r="B43" s="442"/>
      <c r="C43" s="442"/>
      <c r="D43" s="442"/>
    </row>
    <row r="44" spans="1:4" x14ac:dyDescent="0.25">
      <c r="A44" s="171"/>
      <c r="B44" s="171" t="s">
        <v>0</v>
      </c>
      <c r="C44" s="171" t="s">
        <v>13</v>
      </c>
      <c r="D44" s="171" t="s">
        <v>14</v>
      </c>
    </row>
    <row r="45" spans="1:4" x14ac:dyDescent="0.25">
      <c r="A45" s="171">
        <v>2014</v>
      </c>
      <c r="B45" s="172">
        <v>0.79669999999999996</v>
      </c>
      <c r="C45" s="172">
        <v>0.70489999999999997</v>
      </c>
      <c r="D45" s="172">
        <v>0.68689999999999996</v>
      </c>
    </row>
    <row r="46" spans="1:4" x14ac:dyDescent="0.25">
      <c r="A46" s="171">
        <v>2015</v>
      </c>
      <c r="B46" s="172">
        <v>0.83089999999999997</v>
      </c>
      <c r="C46" s="172">
        <v>0.74739999999999995</v>
      </c>
      <c r="D46" s="172">
        <v>0.7268</v>
      </c>
    </row>
    <row r="47" spans="1:4" x14ac:dyDescent="0.25">
      <c r="A47" s="171">
        <v>2016</v>
      </c>
      <c r="B47" s="172">
        <v>1.0136000000000001</v>
      </c>
      <c r="C47" s="172">
        <v>0.77929999999999999</v>
      </c>
      <c r="D47" s="172">
        <v>0.77869999999999995</v>
      </c>
    </row>
    <row r="48" spans="1:4" x14ac:dyDescent="0.25">
      <c r="A48" s="171">
        <v>2017</v>
      </c>
      <c r="B48" s="172">
        <v>1.1964999999999999</v>
      </c>
      <c r="C48" s="172">
        <v>0.82130000000000003</v>
      </c>
      <c r="D48" s="172">
        <v>0.78659999999999997</v>
      </c>
    </row>
    <row r="49" spans="1:4" x14ac:dyDescent="0.25">
      <c r="A49" s="171">
        <v>2018</v>
      </c>
      <c r="B49" s="172">
        <v>1.2898000000000001</v>
      </c>
      <c r="C49" s="172">
        <v>0.86550000000000005</v>
      </c>
      <c r="D49" s="172">
        <v>0.8468</v>
      </c>
    </row>
    <row r="50" spans="1:4" x14ac:dyDescent="0.25">
      <c r="A50" t="s">
        <v>864</v>
      </c>
    </row>
    <row r="51" spans="1:4" x14ac:dyDescent="0.25">
      <c r="A51" t="s">
        <v>867</v>
      </c>
    </row>
    <row r="64" spans="1:4" x14ac:dyDescent="0.25">
      <c r="A64" s="442" t="s">
        <v>90</v>
      </c>
      <c r="B64" s="442"/>
      <c r="C64" s="442"/>
      <c r="D64" s="442"/>
    </row>
    <row r="65" spans="1:4" x14ac:dyDescent="0.25">
      <c r="A65" s="171"/>
      <c r="B65" s="171" t="s">
        <v>0</v>
      </c>
      <c r="C65" s="171" t="s">
        <v>13</v>
      </c>
      <c r="D65" s="171" t="s">
        <v>14</v>
      </c>
    </row>
    <row r="66" spans="1:4" x14ac:dyDescent="0.25">
      <c r="A66" s="171">
        <v>2014</v>
      </c>
      <c r="B66" s="172">
        <v>3.7199999999999997E-2</v>
      </c>
      <c r="C66" s="172">
        <v>4.9700000000000001E-2</v>
      </c>
      <c r="D66" s="172">
        <v>4.2000000000000003E-2</v>
      </c>
    </row>
    <row r="67" spans="1:4" x14ac:dyDescent="0.25">
      <c r="A67" s="171">
        <v>2015</v>
      </c>
      <c r="B67" s="172">
        <v>6.6400000000000001E-2</v>
      </c>
      <c r="C67" s="172">
        <v>0.1067</v>
      </c>
      <c r="D67" s="172">
        <v>8.7300000000000003E-2</v>
      </c>
    </row>
    <row r="68" spans="1:4" x14ac:dyDescent="0.25">
      <c r="A68" s="171">
        <v>2016</v>
      </c>
      <c r="B68" s="172">
        <v>6.4699999999999994E-2</v>
      </c>
      <c r="C68" s="172">
        <v>0.10059999999999999</v>
      </c>
      <c r="D68" s="172">
        <v>7.9899999999999999E-2</v>
      </c>
    </row>
    <row r="69" spans="1:4" x14ac:dyDescent="0.25">
      <c r="A69" s="171">
        <v>2017</v>
      </c>
      <c r="B69" s="172">
        <v>0.16320000000000001</v>
      </c>
      <c r="C69" s="172">
        <v>0.1547</v>
      </c>
      <c r="D69" s="172">
        <v>0.14710000000000001</v>
      </c>
    </row>
    <row r="70" spans="1:4" x14ac:dyDescent="0.25">
      <c r="A70" s="171">
        <v>2018</v>
      </c>
      <c r="B70" s="172">
        <v>0.22939999999999999</v>
      </c>
      <c r="C70" s="172">
        <v>0.23760000000000001</v>
      </c>
      <c r="D70" s="172">
        <v>0.23180000000000001</v>
      </c>
    </row>
    <row r="71" spans="1:4" x14ac:dyDescent="0.25">
      <c r="A71" t="s">
        <v>864</v>
      </c>
    </row>
    <row r="85" spans="1:4" x14ac:dyDescent="0.25">
      <c r="A85" s="442" t="s">
        <v>91</v>
      </c>
      <c r="B85" s="442"/>
      <c r="C85" s="442"/>
      <c r="D85" s="442"/>
    </row>
    <row r="86" spans="1:4" x14ac:dyDescent="0.25">
      <c r="A86" s="171"/>
      <c r="B86" s="171" t="s">
        <v>0</v>
      </c>
      <c r="C86" s="171" t="s">
        <v>13</v>
      </c>
      <c r="D86" s="171" t="s">
        <v>14</v>
      </c>
    </row>
    <row r="87" spans="1:4" x14ac:dyDescent="0.25">
      <c r="A87" s="171">
        <v>2014</v>
      </c>
      <c r="B87" s="173">
        <v>1342.83</v>
      </c>
      <c r="C87" s="173">
        <v>5058.32</v>
      </c>
      <c r="D87" s="173">
        <v>6401.15</v>
      </c>
    </row>
    <row r="88" spans="1:4" x14ac:dyDescent="0.25">
      <c r="A88" s="171">
        <v>2015</v>
      </c>
      <c r="B88" s="173">
        <v>1696.17</v>
      </c>
      <c r="C88" s="173">
        <v>6536.21</v>
      </c>
      <c r="D88" s="173">
        <v>8232.3799999999992</v>
      </c>
    </row>
    <row r="89" spans="1:4" x14ac:dyDescent="0.25">
      <c r="A89" s="171">
        <v>2016</v>
      </c>
      <c r="B89" s="173">
        <v>1498.95</v>
      </c>
      <c r="C89" s="173">
        <v>6061.49</v>
      </c>
      <c r="D89" s="173">
        <v>7560.43</v>
      </c>
    </row>
    <row r="90" spans="1:4" x14ac:dyDescent="0.25">
      <c r="A90" s="171">
        <v>2017</v>
      </c>
      <c r="B90" s="173">
        <v>2033.89</v>
      </c>
      <c r="C90" s="173">
        <v>7227.98</v>
      </c>
      <c r="D90" s="173">
        <v>9261.8700000000008</v>
      </c>
    </row>
    <row r="91" spans="1:4" x14ac:dyDescent="0.25">
      <c r="A91" s="171">
        <v>2018</v>
      </c>
      <c r="B91" s="173">
        <v>2384.67</v>
      </c>
      <c r="C91" s="173">
        <v>8683.59</v>
      </c>
      <c r="D91" s="173">
        <v>11068.26</v>
      </c>
    </row>
    <row r="92" spans="1:4" x14ac:dyDescent="0.25">
      <c r="A92" t="s">
        <v>864</v>
      </c>
    </row>
    <row r="106" spans="1:4" x14ac:dyDescent="0.25">
      <c r="A106" s="442" t="s">
        <v>92</v>
      </c>
      <c r="B106" s="442"/>
      <c r="C106" s="442"/>
      <c r="D106" s="442"/>
    </row>
    <row r="107" spans="1:4" x14ac:dyDescent="0.25">
      <c r="A107" s="171"/>
      <c r="B107" s="171" t="s">
        <v>0</v>
      </c>
      <c r="C107" s="171" t="s">
        <v>13</v>
      </c>
      <c r="D107" s="171" t="s">
        <v>14</v>
      </c>
    </row>
    <row r="108" spans="1:4" x14ac:dyDescent="0.25">
      <c r="A108" s="171">
        <v>2014</v>
      </c>
      <c r="B108" s="173">
        <v>511.99</v>
      </c>
      <c r="C108" s="173">
        <v>1825.51</v>
      </c>
      <c r="D108" s="173">
        <v>2317.54</v>
      </c>
    </row>
    <row r="109" spans="1:4" x14ac:dyDescent="0.25">
      <c r="A109" s="171">
        <v>2015</v>
      </c>
      <c r="B109" s="173">
        <v>583.24</v>
      </c>
      <c r="C109" s="173">
        <v>2036.77</v>
      </c>
      <c r="D109" s="173">
        <v>2606.8900000000003</v>
      </c>
    </row>
    <row r="110" spans="1:4" x14ac:dyDescent="0.25">
      <c r="A110" s="171">
        <v>2016</v>
      </c>
      <c r="B110" s="173">
        <v>633.99300000000005</v>
      </c>
      <c r="C110" s="173">
        <v>2230.84</v>
      </c>
      <c r="D110" s="173">
        <v>2811.5740000000001</v>
      </c>
    </row>
    <row r="111" spans="1:4" x14ac:dyDescent="0.25">
      <c r="A111" s="171">
        <v>2017</v>
      </c>
      <c r="B111" s="173">
        <v>831.18499999999995</v>
      </c>
      <c r="C111" s="173">
        <v>2615.61</v>
      </c>
      <c r="D111" s="173">
        <v>3280.7939999999999</v>
      </c>
    </row>
    <row r="112" spans="1:4" x14ac:dyDescent="0.25">
      <c r="A112" s="171">
        <v>2018</v>
      </c>
      <c r="B112" s="173">
        <v>994.04700000000003</v>
      </c>
      <c r="C112" s="173">
        <v>3051.98</v>
      </c>
      <c r="D112" s="173">
        <v>3938.7719999999999</v>
      </c>
    </row>
    <row r="113" spans="1:4" x14ac:dyDescent="0.25">
      <c r="A113" t="s">
        <v>864</v>
      </c>
    </row>
    <row r="114" spans="1:4" x14ac:dyDescent="0.25">
      <c r="A114" t="s">
        <v>867</v>
      </c>
    </row>
    <row r="127" spans="1:4" x14ac:dyDescent="0.25">
      <c r="A127" s="442" t="s">
        <v>93</v>
      </c>
      <c r="B127" s="442"/>
      <c r="C127" s="442"/>
      <c r="D127" s="442"/>
    </row>
    <row r="128" spans="1:4" x14ac:dyDescent="0.25">
      <c r="A128" s="171"/>
      <c r="B128" s="171" t="s">
        <v>0</v>
      </c>
      <c r="C128" s="171" t="s">
        <v>13</v>
      </c>
      <c r="D128" s="171" t="s">
        <v>14</v>
      </c>
    </row>
    <row r="129" spans="1:4" x14ac:dyDescent="0.25">
      <c r="A129" s="171">
        <v>2014</v>
      </c>
      <c r="B129" s="173">
        <v>729.13499999999988</v>
      </c>
      <c r="C129" s="173">
        <v>2266.4169999999995</v>
      </c>
      <c r="D129" s="173">
        <v>2995.5519999999992</v>
      </c>
    </row>
    <row r="130" spans="1:4" x14ac:dyDescent="0.25">
      <c r="A130" s="171">
        <v>2015</v>
      </c>
      <c r="B130" s="173">
        <v>751.02499999999986</v>
      </c>
      <c r="C130" s="173">
        <v>2447.2669999999998</v>
      </c>
      <c r="D130" s="173">
        <v>3198.2919999999995</v>
      </c>
    </row>
    <row r="131" spans="1:4" x14ac:dyDescent="0.25">
      <c r="A131" s="171">
        <v>2016</v>
      </c>
      <c r="B131" s="173">
        <v>942.62299999999993</v>
      </c>
      <c r="C131" s="173">
        <v>2779.0559999999996</v>
      </c>
      <c r="D131" s="173">
        <v>3721.6789999999996</v>
      </c>
    </row>
    <row r="132" spans="1:4" x14ac:dyDescent="0.25">
      <c r="A132" s="171">
        <v>2017</v>
      </c>
      <c r="B132" s="173">
        <v>1153.7179999999998</v>
      </c>
      <c r="C132" s="173">
        <v>3313.5639999999994</v>
      </c>
      <c r="D132" s="173">
        <v>4467.2819999999992</v>
      </c>
    </row>
    <row r="133" spans="1:4" x14ac:dyDescent="0.25">
      <c r="A133" s="171">
        <v>2018</v>
      </c>
      <c r="B133" s="173">
        <v>1276.2539999999997</v>
      </c>
      <c r="C133" s="173">
        <v>3666.2379999999994</v>
      </c>
      <c r="D133" s="173">
        <v>4942.4919999999993</v>
      </c>
    </row>
    <row r="134" spans="1:4" x14ac:dyDescent="0.25">
      <c r="A134" s="87" t="s">
        <v>61</v>
      </c>
    </row>
    <row r="135" spans="1:4" x14ac:dyDescent="0.25">
      <c r="A135" t="s">
        <v>866</v>
      </c>
    </row>
    <row r="136" spans="1:4" x14ac:dyDescent="0.25">
      <c r="A136" t="s">
        <v>868</v>
      </c>
    </row>
    <row r="137" spans="1:4" x14ac:dyDescent="0.25">
      <c r="A137" t="s">
        <v>869</v>
      </c>
    </row>
    <row r="138" spans="1:4" x14ac:dyDescent="0.25">
      <c r="A138" t="s">
        <v>870</v>
      </c>
    </row>
    <row r="139" spans="1:4" x14ac:dyDescent="0.25">
      <c r="A139" t="s">
        <v>871</v>
      </c>
    </row>
    <row r="148" spans="1:4" x14ac:dyDescent="0.25">
      <c r="A148" s="442" t="s">
        <v>848</v>
      </c>
      <c r="B148" s="442"/>
      <c r="C148" s="442"/>
      <c r="D148" s="442"/>
    </row>
    <row r="149" spans="1:4" x14ac:dyDescent="0.25">
      <c r="A149" s="171"/>
      <c r="B149" s="171" t="s">
        <v>0</v>
      </c>
      <c r="C149" s="171" t="s">
        <v>13</v>
      </c>
      <c r="D149" s="171" t="s">
        <v>14</v>
      </c>
    </row>
    <row r="150" spans="1:4" x14ac:dyDescent="0.25">
      <c r="A150" s="171">
        <v>2014</v>
      </c>
      <c r="B150" s="173">
        <v>89.180999999999997</v>
      </c>
      <c r="C150" s="173">
        <v>343.14</v>
      </c>
      <c r="D150" s="173">
        <v>432.32100000000003</v>
      </c>
    </row>
    <row r="151" spans="1:4" x14ac:dyDescent="0.25">
      <c r="A151" s="171">
        <v>2015</v>
      </c>
      <c r="B151" s="173">
        <v>21.89</v>
      </c>
      <c r="C151" s="173">
        <v>180.85</v>
      </c>
      <c r="D151" s="173">
        <v>202.74</v>
      </c>
    </row>
    <row r="152" spans="1:4" x14ac:dyDescent="0.25">
      <c r="A152" s="171">
        <v>2016</v>
      </c>
      <c r="B152" s="173">
        <v>191.59800000000001</v>
      </c>
      <c r="C152" s="173">
        <v>331.78899999999999</v>
      </c>
      <c r="D152" s="173">
        <v>523.38699999999994</v>
      </c>
    </row>
    <row r="153" spans="1:4" x14ac:dyDescent="0.25">
      <c r="A153" s="171">
        <v>2017</v>
      </c>
      <c r="B153" s="173">
        <v>211.095</v>
      </c>
      <c r="C153" s="173">
        <v>534.50800000000004</v>
      </c>
      <c r="D153" s="173">
        <v>745.60299999999995</v>
      </c>
    </row>
    <row r="154" spans="1:4" x14ac:dyDescent="0.25">
      <c r="A154" s="171">
        <v>2018</v>
      </c>
      <c r="B154" s="173">
        <v>122.536</v>
      </c>
      <c r="C154" s="173">
        <v>352.67399999999998</v>
      </c>
      <c r="D154" s="173">
        <v>475.21</v>
      </c>
    </row>
    <row r="155" spans="1:4" x14ac:dyDescent="0.25">
      <c r="A155" s="87" t="s">
        <v>61</v>
      </c>
    </row>
    <row r="156" spans="1:4" x14ac:dyDescent="0.25">
      <c r="A156" t="s">
        <v>866</v>
      </c>
    </row>
    <row r="157" spans="1:4" x14ac:dyDescent="0.25">
      <c r="A157" t="s">
        <v>868</v>
      </c>
    </row>
    <row r="158" spans="1:4" x14ac:dyDescent="0.25">
      <c r="A158" t="s">
        <v>869</v>
      </c>
    </row>
    <row r="159" spans="1:4" x14ac:dyDescent="0.25">
      <c r="A159" t="s">
        <v>870</v>
      </c>
    </row>
    <row r="160" spans="1:4" x14ac:dyDescent="0.25">
      <c r="A160" t="s">
        <v>871</v>
      </c>
    </row>
    <row r="169" spans="1:4" x14ac:dyDescent="0.25">
      <c r="A169" s="442" t="s">
        <v>94</v>
      </c>
      <c r="B169" s="442"/>
      <c r="C169" s="442"/>
      <c r="D169" s="442"/>
    </row>
    <row r="170" spans="1:4" x14ac:dyDescent="0.25">
      <c r="A170" s="171"/>
      <c r="B170" s="174"/>
      <c r="C170" s="174"/>
      <c r="D170" s="171" t="s">
        <v>14</v>
      </c>
    </row>
    <row r="171" spans="1:4" x14ac:dyDescent="0.25">
      <c r="A171" s="171">
        <v>2014</v>
      </c>
      <c r="B171" s="175"/>
      <c r="C171" s="175"/>
      <c r="D171" s="172">
        <v>7.1000000000000004E-3</v>
      </c>
    </row>
    <row r="172" spans="1:4" x14ac:dyDescent="0.25">
      <c r="A172" s="171">
        <v>2015</v>
      </c>
      <c r="B172" s="175"/>
      <c r="C172" s="175"/>
      <c r="D172" s="172">
        <v>2.63E-2</v>
      </c>
    </row>
    <row r="173" spans="1:4" x14ac:dyDescent="0.25">
      <c r="A173" s="171">
        <v>2016</v>
      </c>
      <c r="B173" s="175"/>
      <c r="C173" s="175"/>
      <c r="D173" s="172">
        <v>3.9800000000000002E-2</v>
      </c>
    </row>
    <row r="174" spans="1:4" x14ac:dyDescent="0.25">
      <c r="A174" s="171">
        <v>2017</v>
      </c>
      <c r="B174" s="175"/>
      <c r="C174" s="175"/>
      <c r="D174" s="172">
        <v>9.8000000000000004E-2</v>
      </c>
    </row>
    <row r="175" spans="1:4" x14ac:dyDescent="0.25">
      <c r="A175" s="171">
        <v>2018</v>
      </c>
      <c r="B175" s="175"/>
      <c r="C175" s="175"/>
      <c r="D175" s="172">
        <v>0.2092</v>
      </c>
    </row>
    <row r="176" spans="1:4" x14ac:dyDescent="0.25">
      <c r="A176" t="s">
        <v>864</v>
      </c>
    </row>
    <row r="190" spans="1:4" x14ac:dyDescent="0.25">
      <c r="A190" s="442" t="s">
        <v>95</v>
      </c>
      <c r="B190" s="442"/>
      <c r="C190" s="442"/>
      <c r="D190" s="442"/>
    </row>
    <row r="191" spans="1:4" x14ac:dyDescent="0.25">
      <c r="A191" s="171"/>
      <c r="B191" s="171" t="s">
        <v>0</v>
      </c>
      <c r="C191" s="171" t="s">
        <v>13</v>
      </c>
      <c r="D191" s="171" t="s">
        <v>14</v>
      </c>
    </row>
    <row r="192" spans="1:4" x14ac:dyDescent="0.25">
      <c r="A192" s="171">
        <v>2014</v>
      </c>
      <c r="B192" s="173">
        <v>8587.8909999999996</v>
      </c>
      <c r="C192" s="173">
        <v>25770.690999999999</v>
      </c>
      <c r="D192" s="173">
        <v>34358.582000000002</v>
      </c>
    </row>
    <row r="193" spans="1:4" x14ac:dyDescent="0.25">
      <c r="A193" s="171">
        <v>2015</v>
      </c>
      <c r="B193" s="173">
        <v>8524.8970000000008</v>
      </c>
      <c r="C193" s="173">
        <v>26575.624</v>
      </c>
      <c r="D193" s="173">
        <v>35100.519999999997</v>
      </c>
    </row>
    <row r="194" spans="1:4" x14ac:dyDescent="0.25">
      <c r="A194" s="171">
        <v>2016</v>
      </c>
      <c r="B194" s="173">
        <v>8314.402</v>
      </c>
      <c r="C194" s="173">
        <v>27155.16</v>
      </c>
      <c r="D194" s="173">
        <v>35469.561999999998</v>
      </c>
    </row>
    <row r="195" spans="1:4" x14ac:dyDescent="0.25">
      <c r="A195" s="171">
        <v>2017</v>
      </c>
      <c r="B195" s="173">
        <v>8119.9539999999997</v>
      </c>
      <c r="C195" s="173">
        <v>27742.043000000001</v>
      </c>
      <c r="D195" s="173">
        <v>35861.998</v>
      </c>
    </row>
    <row r="196" spans="1:4" x14ac:dyDescent="0.25">
      <c r="A196" s="171">
        <v>2018</v>
      </c>
      <c r="B196" s="173">
        <v>8100.4790000000003</v>
      </c>
      <c r="C196" s="173">
        <v>28900.083999999999</v>
      </c>
      <c r="D196" s="173">
        <v>37000.563000000002</v>
      </c>
    </row>
    <row r="197" spans="1:4" x14ac:dyDescent="0.25">
      <c r="A197" t="s">
        <v>864</v>
      </c>
    </row>
    <row r="211" spans="1:4" x14ac:dyDescent="0.25">
      <c r="A211" s="442" t="s">
        <v>96</v>
      </c>
      <c r="B211" s="442"/>
      <c r="C211" s="442"/>
      <c r="D211" s="442"/>
    </row>
    <row r="212" spans="1:4" x14ac:dyDescent="0.25">
      <c r="A212" s="171"/>
      <c r="B212" s="171" t="s">
        <v>0</v>
      </c>
      <c r="C212" s="171" t="s">
        <v>13</v>
      </c>
      <c r="D212" s="171" t="s">
        <v>14</v>
      </c>
    </row>
    <row r="213" spans="1:4" x14ac:dyDescent="0.25">
      <c r="A213" s="171">
        <v>2014</v>
      </c>
      <c r="B213" s="173">
        <v>1683.64</v>
      </c>
      <c r="C213" s="173">
        <v>4613.2700000000004</v>
      </c>
      <c r="D213" s="173">
        <v>6269.63</v>
      </c>
    </row>
    <row r="214" spans="1:4" x14ac:dyDescent="0.25">
      <c r="A214" s="171">
        <v>2015</v>
      </c>
      <c r="B214" s="173">
        <v>1709.22</v>
      </c>
      <c r="C214" s="173">
        <v>4703.96</v>
      </c>
      <c r="D214" s="173">
        <v>6396.95</v>
      </c>
    </row>
    <row r="215" spans="1:4" x14ac:dyDescent="0.25">
      <c r="A215" s="171">
        <v>2016</v>
      </c>
      <c r="B215" s="173">
        <v>1649.16</v>
      </c>
      <c r="C215" s="173">
        <v>4760.51</v>
      </c>
      <c r="D215" s="173">
        <v>6375.0210000000006</v>
      </c>
    </row>
    <row r="216" spans="1:4" x14ac:dyDescent="0.25">
      <c r="A216" s="171">
        <v>2017</v>
      </c>
      <c r="B216" s="173">
        <v>1627.5250000000001</v>
      </c>
      <c r="C216" s="173">
        <v>4939.6099999999997</v>
      </c>
      <c r="D216" s="173">
        <v>6531.683</v>
      </c>
    </row>
    <row r="217" spans="1:4" x14ac:dyDescent="0.25">
      <c r="A217" s="171">
        <v>2018</v>
      </c>
      <c r="B217" s="173">
        <v>1651.98</v>
      </c>
      <c r="C217" s="173">
        <v>4913.6899999999996</v>
      </c>
      <c r="D217" s="173">
        <v>6504.0079999999998</v>
      </c>
    </row>
    <row r="218" spans="1:4" x14ac:dyDescent="0.25">
      <c r="A218" t="s">
        <v>864</v>
      </c>
    </row>
    <row r="219" spans="1:4" x14ac:dyDescent="0.25">
      <c r="A219" t="s">
        <v>97</v>
      </c>
    </row>
  </sheetData>
  <mergeCells count="11">
    <mergeCell ref="A1:D1"/>
    <mergeCell ref="A169:D169"/>
    <mergeCell ref="A190:D190"/>
    <mergeCell ref="A211:D211"/>
    <mergeCell ref="A22:D22"/>
    <mergeCell ref="A43:D43"/>
    <mergeCell ref="A64:D64"/>
    <mergeCell ref="A85:D85"/>
    <mergeCell ref="A106:D106"/>
    <mergeCell ref="A127:D127"/>
    <mergeCell ref="A148:D148"/>
  </mergeCells>
  <pageMargins left="0.25" right="0.25" top="0.75" bottom="0.75" header="0.3" footer="0.3"/>
  <pageSetup paperSize="9" scale="3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Y60"/>
  <sheetViews>
    <sheetView showGridLines="0" workbookViewId="0">
      <pane xSplit="3" ySplit="2" topLeftCell="BD3" activePane="bottomRight" state="frozen"/>
      <selection pane="topRight" activeCell="D1" sqref="D1"/>
      <selection pane="bottomLeft" activeCell="A3" sqref="A3"/>
      <selection pane="bottomRight" activeCell="BY3" sqref="BY3:BY13"/>
    </sheetView>
  </sheetViews>
  <sheetFormatPr defaultRowHeight="15" x14ac:dyDescent="0.25"/>
  <cols>
    <col min="1" max="1" width="7.42578125" bestFit="1" customWidth="1"/>
    <col min="2" max="2" width="16.28515625" customWidth="1"/>
    <col min="3" max="3" width="21.42578125" bestFit="1" customWidth="1"/>
    <col min="4" max="75" width="6.42578125" customWidth="1"/>
    <col min="76" max="76" width="2.42578125" customWidth="1"/>
    <col min="77" max="77" width="76.7109375" customWidth="1"/>
  </cols>
  <sheetData>
    <row r="1" spans="1:77" ht="60" thickTop="1" thickBot="1" x14ac:dyDescent="0.3">
      <c r="D1" s="90">
        <v>2014</v>
      </c>
      <c r="E1" s="90"/>
      <c r="F1" s="90"/>
      <c r="G1" s="90"/>
      <c r="H1" s="90"/>
      <c r="I1" s="90"/>
      <c r="J1" s="90"/>
      <c r="K1" s="90"/>
      <c r="L1" s="90"/>
      <c r="M1" s="90"/>
      <c r="N1" s="90"/>
      <c r="O1" s="90"/>
      <c r="P1" s="91" t="s">
        <v>52</v>
      </c>
      <c r="Q1" s="90">
        <v>2015</v>
      </c>
      <c r="R1" s="90"/>
      <c r="S1" s="90"/>
      <c r="T1" s="90"/>
      <c r="U1" s="90"/>
      <c r="V1" s="90"/>
      <c r="W1" s="90"/>
      <c r="X1" s="90"/>
      <c r="Y1" s="90"/>
      <c r="Z1" s="90"/>
      <c r="AA1" s="90"/>
      <c r="AB1" s="90"/>
      <c r="AC1" s="91" t="s">
        <v>53</v>
      </c>
      <c r="AD1" s="90">
        <v>2016</v>
      </c>
      <c r="AE1" s="90"/>
      <c r="AF1" s="90"/>
      <c r="AG1" s="90"/>
      <c r="AH1" s="90"/>
      <c r="AI1" s="90"/>
      <c r="AJ1" s="90"/>
      <c r="AK1" s="90"/>
      <c r="AL1" s="90"/>
      <c r="AM1" s="90"/>
      <c r="AN1" s="90"/>
      <c r="AO1" s="90"/>
      <c r="AP1" s="91" t="s">
        <v>54</v>
      </c>
      <c r="AQ1" s="90">
        <v>2017</v>
      </c>
      <c r="AR1" s="90"/>
      <c r="AS1" s="90"/>
      <c r="AT1" s="90"/>
      <c r="AU1" s="90"/>
      <c r="AV1" s="90"/>
      <c r="AW1" s="90"/>
      <c r="AX1" s="90"/>
      <c r="AY1" s="90"/>
      <c r="AZ1" s="90"/>
      <c r="BA1" s="90"/>
      <c r="BB1" s="90"/>
      <c r="BC1" s="91" t="s">
        <v>55</v>
      </c>
      <c r="BD1" s="90">
        <v>2018</v>
      </c>
      <c r="BE1" s="90"/>
      <c r="BF1" s="90"/>
      <c r="BG1" s="90"/>
      <c r="BH1" s="90"/>
      <c r="BI1" s="90"/>
      <c r="BJ1" s="90"/>
      <c r="BK1" s="90"/>
      <c r="BL1" s="90"/>
      <c r="BM1" s="90"/>
      <c r="BN1" s="90"/>
      <c r="BO1" s="90"/>
      <c r="BP1" s="91" t="s">
        <v>59</v>
      </c>
      <c r="BQ1" s="90">
        <v>2019</v>
      </c>
      <c r="BR1" s="90"/>
      <c r="BS1" s="90"/>
      <c r="BT1" s="90"/>
      <c r="BU1" s="90"/>
      <c r="BV1" s="90"/>
      <c r="BW1" s="91" t="s">
        <v>102</v>
      </c>
    </row>
    <row r="2" spans="1:77" ht="61.5" customHeight="1" thickBot="1" x14ac:dyDescent="0.3">
      <c r="A2" s="1"/>
      <c r="B2" s="1"/>
      <c r="D2" s="55">
        <v>41640</v>
      </c>
      <c r="E2" s="56">
        <v>41671</v>
      </c>
      <c r="F2" s="56">
        <v>41699</v>
      </c>
      <c r="G2" s="56">
        <v>41730</v>
      </c>
      <c r="H2" s="56">
        <v>41760</v>
      </c>
      <c r="I2" s="56">
        <v>41791</v>
      </c>
      <c r="J2" s="56">
        <v>41821</v>
      </c>
      <c r="K2" s="56">
        <v>41852</v>
      </c>
      <c r="L2" s="56">
        <v>41883</v>
      </c>
      <c r="M2" s="56">
        <v>41913</v>
      </c>
      <c r="N2" s="56">
        <v>41944</v>
      </c>
      <c r="O2" s="57">
        <v>41974</v>
      </c>
      <c r="P2" s="92"/>
      <c r="Q2" s="58">
        <v>42005</v>
      </c>
      <c r="R2" s="56">
        <v>42036</v>
      </c>
      <c r="S2" s="56">
        <v>42064</v>
      </c>
      <c r="T2" s="56">
        <v>42095</v>
      </c>
      <c r="U2" s="56">
        <v>42125</v>
      </c>
      <c r="V2" s="56">
        <v>42156</v>
      </c>
      <c r="W2" s="56">
        <v>42186</v>
      </c>
      <c r="X2" s="56">
        <v>42217</v>
      </c>
      <c r="Y2" s="56">
        <v>42248</v>
      </c>
      <c r="Z2" s="56">
        <v>42278</v>
      </c>
      <c r="AA2" s="56">
        <v>42309</v>
      </c>
      <c r="AB2" s="56">
        <v>42339</v>
      </c>
      <c r="AC2" s="92"/>
      <c r="AD2" s="56">
        <v>42370</v>
      </c>
      <c r="AE2" s="56">
        <v>42401</v>
      </c>
      <c r="AF2" s="56">
        <v>42430</v>
      </c>
      <c r="AG2" s="56">
        <v>42461</v>
      </c>
      <c r="AH2" s="56">
        <v>42491</v>
      </c>
      <c r="AI2" s="56">
        <v>42522</v>
      </c>
      <c r="AJ2" s="56">
        <v>42552</v>
      </c>
      <c r="AK2" s="56">
        <v>42583</v>
      </c>
      <c r="AL2" s="56">
        <v>42614</v>
      </c>
      <c r="AM2" s="56">
        <v>42644</v>
      </c>
      <c r="AN2" s="56">
        <v>42675</v>
      </c>
      <c r="AO2" s="56">
        <v>42705</v>
      </c>
      <c r="AP2" s="92"/>
      <c r="AQ2" s="56">
        <v>42736</v>
      </c>
      <c r="AR2" s="56">
        <v>42767</v>
      </c>
      <c r="AS2" s="56">
        <v>42795</v>
      </c>
      <c r="AT2" s="56">
        <v>42826</v>
      </c>
      <c r="AU2" s="56">
        <v>42856</v>
      </c>
      <c r="AV2" s="56">
        <v>42887</v>
      </c>
      <c r="AW2" s="56">
        <v>42917</v>
      </c>
      <c r="AX2" s="56">
        <v>42948</v>
      </c>
      <c r="AY2" s="56">
        <v>42979</v>
      </c>
      <c r="AZ2" s="56">
        <v>43009</v>
      </c>
      <c r="BA2" s="56">
        <v>43040</v>
      </c>
      <c r="BB2" s="56">
        <v>43070</v>
      </c>
      <c r="BC2" s="92"/>
      <c r="BD2" s="56">
        <v>43101</v>
      </c>
      <c r="BE2" s="56">
        <v>43132</v>
      </c>
      <c r="BF2" s="56">
        <v>43160</v>
      </c>
      <c r="BG2" s="56">
        <v>43191</v>
      </c>
      <c r="BH2" s="56">
        <v>43221</v>
      </c>
      <c r="BI2" s="56">
        <v>43252</v>
      </c>
      <c r="BJ2" s="56">
        <v>43282</v>
      </c>
      <c r="BK2" s="56">
        <v>43313</v>
      </c>
      <c r="BL2" s="56">
        <v>43344</v>
      </c>
      <c r="BM2" s="56">
        <v>43374</v>
      </c>
      <c r="BN2" s="56">
        <v>43405</v>
      </c>
      <c r="BO2" s="56">
        <v>43435</v>
      </c>
      <c r="BP2" s="92"/>
      <c r="BQ2" s="56">
        <v>43466</v>
      </c>
      <c r="BR2" s="56">
        <v>43497</v>
      </c>
      <c r="BS2" s="56">
        <v>43525</v>
      </c>
      <c r="BT2" s="56">
        <v>43556</v>
      </c>
      <c r="BU2" s="56">
        <v>43586</v>
      </c>
      <c r="BV2" s="56">
        <v>43617</v>
      </c>
      <c r="BW2" s="92"/>
    </row>
    <row r="3" spans="1:77" ht="18.75" customHeight="1" x14ac:dyDescent="0.25">
      <c r="A3" s="464" t="s">
        <v>0</v>
      </c>
      <c r="B3" s="455" t="s">
        <v>1</v>
      </c>
      <c r="C3" s="2" t="s">
        <v>2</v>
      </c>
      <c r="D3" s="3">
        <v>375.91</v>
      </c>
      <c r="E3" s="4">
        <v>538.29</v>
      </c>
      <c r="F3" s="4">
        <v>460.44</v>
      </c>
      <c r="G3" s="4">
        <v>414.73</v>
      </c>
      <c r="H3" s="4">
        <v>452.98</v>
      </c>
      <c r="I3" s="4">
        <v>435.71</v>
      </c>
      <c r="J3" s="4">
        <v>417.27</v>
      </c>
      <c r="K3" s="4">
        <v>511.89</v>
      </c>
      <c r="L3" s="4">
        <v>413.13</v>
      </c>
      <c r="M3" s="4">
        <v>438.58</v>
      </c>
      <c r="N3" s="93">
        <v>483.43</v>
      </c>
      <c r="O3" s="94">
        <v>421.88</v>
      </c>
      <c r="P3" s="95">
        <v>375.91</v>
      </c>
      <c r="Q3" s="96">
        <v>543.1</v>
      </c>
      <c r="R3" s="93">
        <v>545.15</v>
      </c>
      <c r="S3" s="93">
        <v>435.87</v>
      </c>
      <c r="T3" s="93">
        <v>515.6</v>
      </c>
      <c r="U3" s="93">
        <v>523.4</v>
      </c>
      <c r="V3" s="93">
        <v>489.99</v>
      </c>
      <c r="W3" s="93">
        <v>485.52</v>
      </c>
      <c r="X3" s="93">
        <v>600.99</v>
      </c>
      <c r="Y3" s="93">
        <v>496.59</v>
      </c>
      <c r="Z3" s="93">
        <v>608.33000000000004</v>
      </c>
      <c r="AA3" s="93">
        <v>530.5</v>
      </c>
      <c r="AB3" s="93">
        <v>488.04</v>
      </c>
      <c r="AC3" s="95">
        <v>435.87</v>
      </c>
      <c r="AD3" s="93">
        <v>564.4</v>
      </c>
      <c r="AE3" s="93">
        <v>660.57</v>
      </c>
      <c r="AF3" s="93">
        <v>528.66999999999996</v>
      </c>
      <c r="AG3" s="93">
        <v>527.99</v>
      </c>
      <c r="AH3" s="93">
        <v>574.01</v>
      </c>
      <c r="AI3" s="93">
        <v>387.95</v>
      </c>
      <c r="AJ3" s="93">
        <v>475.05200000000002</v>
      </c>
      <c r="AK3" s="93">
        <v>465.50400000000002</v>
      </c>
      <c r="AL3" s="93">
        <v>407.40199999999999</v>
      </c>
      <c r="AM3" s="93">
        <v>333.88299999999998</v>
      </c>
      <c r="AN3" s="93">
        <v>564.27300000000002</v>
      </c>
      <c r="AO3" s="93">
        <v>564.11</v>
      </c>
      <c r="AP3" s="95">
        <v>333.88299999999998</v>
      </c>
      <c r="AQ3" s="93">
        <v>523.33000000000004</v>
      </c>
      <c r="AR3" s="93">
        <v>615.84</v>
      </c>
      <c r="AS3" s="93">
        <v>618.56500000000005</v>
      </c>
      <c r="AT3" s="93">
        <v>632.44000000000005</v>
      </c>
      <c r="AU3" s="93">
        <v>635.70299999999997</v>
      </c>
      <c r="AV3" s="93">
        <v>484.19400000000002</v>
      </c>
      <c r="AW3" s="93">
        <v>628.351</v>
      </c>
      <c r="AX3" s="93">
        <v>573.51400000000001</v>
      </c>
      <c r="AY3" s="93">
        <v>561.77</v>
      </c>
      <c r="AZ3" s="93">
        <v>505.78699999999998</v>
      </c>
      <c r="BA3" s="93">
        <v>532.88499999999999</v>
      </c>
      <c r="BB3" s="93">
        <v>375.94200000000001</v>
      </c>
      <c r="BC3" s="95">
        <v>375.94200000000001</v>
      </c>
      <c r="BD3" s="93">
        <v>491.00700000000001</v>
      </c>
      <c r="BE3" s="93">
        <v>541.84500000000003</v>
      </c>
      <c r="BF3" s="93">
        <v>570.84799999999996</v>
      </c>
      <c r="BG3" s="93">
        <v>340.28800000000001</v>
      </c>
      <c r="BH3" s="93">
        <v>395.137</v>
      </c>
      <c r="BI3" s="93">
        <v>429.57600000000002</v>
      </c>
      <c r="BJ3" s="93">
        <v>485.43</v>
      </c>
      <c r="BK3" s="93">
        <v>453.43599999999998</v>
      </c>
      <c r="BL3" s="93">
        <v>473.71300000000002</v>
      </c>
      <c r="BM3" s="93">
        <v>308.30500000000001</v>
      </c>
      <c r="BN3" s="93">
        <v>333.44</v>
      </c>
      <c r="BO3" s="93">
        <v>327.27100000000002</v>
      </c>
      <c r="BP3" s="95">
        <v>308.30500000000001</v>
      </c>
      <c r="BQ3" s="93">
        <v>363.06599999999997</v>
      </c>
      <c r="BR3" s="93">
        <v>364.73500000000001</v>
      </c>
      <c r="BS3" s="93">
        <v>356.83499999999998</v>
      </c>
      <c r="BT3" s="93">
        <v>359.58</v>
      </c>
      <c r="BU3" s="93">
        <v>320.19600000000003</v>
      </c>
      <c r="BV3" s="93">
        <v>482.459</v>
      </c>
      <c r="BW3" s="95">
        <v>320.19600000000003</v>
      </c>
      <c r="BY3" s="450" t="s">
        <v>925</v>
      </c>
    </row>
    <row r="4" spans="1:77" ht="18.75" customHeight="1" x14ac:dyDescent="0.25">
      <c r="A4" s="465"/>
      <c r="B4" s="456"/>
      <c r="C4" s="7" t="s">
        <v>3</v>
      </c>
      <c r="D4" s="8">
        <v>945.92707997311913</v>
      </c>
      <c r="E4" s="9">
        <v>984.74764508928479</v>
      </c>
      <c r="F4" s="9">
        <v>829.34317967698587</v>
      </c>
      <c r="G4" s="9">
        <v>759.76311805555611</v>
      </c>
      <c r="H4" s="9">
        <v>798.54285282258149</v>
      </c>
      <c r="I4" s="9">
        <v>712.21203819444452</v>
      </c>
      <c r="J4" s="9">
        <v>775.94767809139898</v>
      </c>
      <c r="K4" s="9">
        <v>830.64247311827955</v>
      </c>
      <c r="L4" s="9">
        <v>720.27985069444435</v>
      </c>
      <c r="M4" s="9">
        <v>857.00962416107336</v>
      </c>
      <c r="N4" s="9">
        <v>882.81300694444349</v>
      </c>
      <c r="O4" s="10">
        <v>921.05516129032424</v>
      </c>
      <c r="P4" s="11">
        <v>834.35242950913357</v>
      </c>
      <c r="Q4" s="8">
        <v>989.00649865591333</v>
      </c>
      <c r="R4" s="9">
        <v>961.86928571428598</v>
      </c>
      <c r="S4" s="9">
        <v>912.6706729475103</v>
      </c>
      <c r="T4" s="9">
        <v>839.50813541666753</v>
      </c>
      <c r="U4" s="9">
        <v>846.47994959677453</v>
      </c>
      <c r="V4" s="9">
        <v>832.46254861110879</v>
      </c>
      <c r="W4" s="9">
        <v>810.01410954300877</v>
      </c>
      <c r="X4" s="9">
        <v>883.60468749999973</v>
      </c>
      <c r="Y4" s="9">
        <v>882.31090972222023</v>
      </c>
      <c r="Z4" s="9">
        <v>926.84169463087096</v>
      </c>
      <c r="AA4" s="9">
        <v>977.92030208333176</v>
      </c>
      <c r="AB4" s="9">
        <v>1008.3049428763463</v>
      </c>
      <c r="AC4" s="11">
        <v>905.70845633562328</v>
      </c>
      <c r="AD4" s="9">
        <v>1044.9560987903239</v>
      </c>
      <c r="AE4" s="9">
        <v>1033.7538757183891</v>
      </c>
      <c r="AF4" s="9">
        <v>921.25574024226239</v>
      </c>
      <c r="AG4" s="9">
        <v>963.67105555555565</v>
      </c>
      <c r="AH4" s="9">
        <v>873.99145497311792</v>
      </c>
      <c r="AI4" s="9">
        <v>813.45878819443999</v>
      </c>
      <c r="AJ4" s="9">
        <v>769.70317708333425</v>
      </c>
      <c r="AK4" s="9">
        <v>806.85434778225761</v>
      </c>
      <c r="AL4" s="9">
        <v>819.89452013889013</v>
      </c>
      <c r="AM4" s="9">
        <v>872.72684664429482</v>
      </c>
      <c r="AN4" s="9">
        <v>1049.1450579861119</v>
      </c>
      <c r="AO4" s="9">
        <v>1012.4350336021514</v>
      </c>
      <c r="AP4" s="11">
        <v>914.53969040300524</v>
      </c>
      <c r="AQ4" s="9">
        <v>986.7261915322598</v>
      </c>
      <c r="AR4" s="9">
        <v>1000.3471718749987</v>
      </c>
      <c r="AS4" s="9">
        <v>940.00906897711889</v>
      </c>
      <c r="AT4" s="9">
        <v>925.50459687499892</v>
      </c>
      <c r="AU4" s="9">
        <v>922.83828326613093</v>
      </c>
      <c r="AV4" s="9">
        <v>913.66532430555606</v>
      </c>
      <c r="AW4" s="9">
        <v>936.45675403225857</v>
      </c>
      <c r="AX4" s="9">
        <v>938.74101982526884</v>
      </c>
      <c r="AY4" s="9">
        <v>928.30506979166512</v>
      </c>
      <c r="AZ4" s="9">
        <v>928.99455604027014</v>
      </c>
      <c r="BA4" s="9">
        <v>960.80681527777972</v>
      </c>
      <c r="BB4" s="9">
        <v>932.8447600806428</v>
      </c>
      <c r="BC4" s="11">
        <v>942.58259098173346</v>
      </c>
      <c r="BD4" s="9">
        <v>1036.7168286290339</v>
      </c>
      <c r="BE4" s="9">
        <v>1020.9425885416682</v>
      </c>
      <c r="BF4" s="9">
        <v>984.14420726783487</v>
      </c>
      <c r="BG4" s="9">
        <v>804.73889131944532</v>
      </c>
      <c r="BH4" s="9">
        <v>812.20512701612779</v>
      </c>
      <c r="BI4" s="9">
        <v>715.25987986111022</v>
      </c>
      <c r="BJ4" s="9">
        <v>723.21111559139695</v>
      </c>
      <c r="BK4" s="9">
        <v>801.62696538978525</v>
      </c>
      <c r="BL4" s="9">
        <v>778.3158649305559</v>
      </c>
      <c r="BM4" s="9">
        <v>850.58419865771577</v>
      </c>
      <c r="BN4" s="9">
        <v>1006.84702013889</v>
      </c>
      <c r="BO4" s="9">
        <v>880.0168860887095</v>
      </c>
      <c r="BP4" s="11">
        <v>867.06669138127882</v>
      </c>
      <c r="BQ4" s="9">
        <v>924.03991901881773</v>
      </c>
      <c r="BR4" s="9">
        <v>972.77445386904651</v>
      </c>
      <c r="BS4" s="9">
        <v>915.83915376850871</v>
      </c>
      <c r="BT4" s="9">
        <v>883.60158020833364</v>
      </c>
      <c r="BU4" s="9">
        <v>800.89776108870979</v>
      </c>
      <c r="BV4" s="9">
        <v>812.74690347222008</v>
      </c>
      <c r="BW4" s="11">
        <v>883.92757690536337</v>
      </c>
      <c r="BY4" s="451"/>
    </row>
    <row r="5" spans="1:77" ht="18.75" customHeight="1" x14ac:dyDescent="0.25">
      <c r="A5" s="465"/>
      <c r="B5" s="456"/>
      <c r="C5" s="12" t="s">
        <v>4</v>
      </c>
      <c r="D5" s="13">
        <v>1606.63</v>
      </c>
      <c r="E5" s="14">
        <v>1580.57</v>
      </c>
      <c r="F5" s="14">
        <v>1242.45</v>
      </c>
      <c r="G5" s="14">
        <v>1227.6500000000001</v>
      </c>
      <c r="H5" s="14">
        <v>1234.0999999999999</v>
      </c>
      <c r="I5" s="14">
        <v>1053.93</v>
      </c>
      <c r="J5" s="14">
        <v>1231.46</v>
      </c>
      <c r="K5" s="14">
        <v>1211.07</v>
      </c>
      <c r="L5" s="14">
        <v>1142.1500000000001</v>
      </c>
      <c r="M5" s="14">
        <v>1320.03</v>
      </c>
      <c r="N5" s="14">
        <v>1526</v>
      </c>
      <c r="O5" s="15">
        <v>1483.75</v>
      </c>
      <c r="P5" s="16">
        <v>1606.63</v>
      </c>
      <c r="Q5" s="13">
        <v>1600.45</v>
      </c>
      <c r="R5" s="14">
        <v>1494.63</v>
      </c>
      <c r="S5" s="14">
        <v>1444.1</v>
      </c>
      <c r="T5" s="14">
        <v>1268.71</v>
      </c>
      <c r="U5" s="14">
        <v>1221.76</v>
      </c>
      <c r="V5" s="14">
        <v>1379.66</v>
      </c>
      <c r="W5" s="14">
        <v>1185.07</v>
      </c>
      <c r="X5" s="14">
        <v>1281.07</v>
      </c>
      <c r="Y5" s="14">
        <v>1326.79</v>
      </c>
      <c r="Z5" s="14">
        <v>1458.92</v>
      </c>
      <c r="AA5" s="14">
        <v>1521.85</v>
      </c>
      <c r="AB5" s="14">
        <v>1570.79</v>
      </c>
      <c r="AC5" s="16">
        <v>1600.45</v>
      </c>
      <c r="AD5" s="14">
        <v>1523.88</v>
      </c>
      <c r="AE5" s="14">
        <v>1506.53</v>
      </c>
      <c r="AF5" s="14">
        <v>1351.24</v>
      </c>
      <c r="AG5" s="14">
        <v>1441.58</v>
      </c>
      <c r="AH5" s="14">
        <v>1373.23</v>
      </c>
      <c r="AI5" s="14">
        <v>1228.55</v>
      </c>
      <c r="AJ5" s="14">
        <v>1219.8009999999999</v>
      </c>
      <c r="AK5" s="14">
        <v>1256.4490000000001</v>
      </c>
      <c r="AL5" s="14">
        <v>1336.6469999999999</v>
      </c>
      <c r="AM5" s="14">
        <v>1524.0640000000001</v>
      </c>
      <c r="AN5" s="14">
        <v>1723.248</v>
      </c>
      <c r="AO5" s="14">
        <v>1804.633</v>
      </c>
      <c r="AP5" s="16">
        <v>1804.633</v>
      </c>
      <c r="AQ5" s="14">
        <v>1457.6569999999999</v>
      </c>
      <c r="AR5" s="14">
        <v>1416.0909999999999</v>
      </c>
      <c r="AS5" s="14">
        <v>1359.88</v>
      </c>
      <c r="AT5" s="14">
        <v>1301.4000000000001</v>
      </c>
      <c r="AU5" s="14">
        <v>1410.3209999999999</v>
      </c>
      <c r="AV5" s="14">
        <v>1347.7809999999999</v>
      </c>
      <c r="AW5" s="14">
        <v>1335.7840000000001</v>
      </c>
      <c r="AX5" s="14">
        <v>1487.829</v>
      </c>
      <c r="AY5" s="14">
        <v>1381.0909999999999</v>
      </c>
      <c r="AZ5" s="14">
        <v>1521.7919999999999</v>
      </c>
      <c r="BA5" s="14">
        <v>1538.461</v>
      </c>
      <c r="BB5" s="14">
        <v>1391.287</v>
      </c>
      <c r="BC5" s="16">
        <v>1538.461</v>
      </c>
      <c r="BD5" s="14">
        <v>1509.123</v>
      </c>
      <c r="BE5" s="14">
        <v>1571.5160000000001</v>
      </c>
      <c r="BF5" s="14">
        <v>1464.6479999999999</v>
      </c>
      <c r="BG5" s="14">
        <v>1206.4829999999999</v>
      </c>
      <c r="BH5" s="14">
        <v>1188.03</v>
      </c>
      <c r="BI5" s="14">
        <v>1156.02</v>
      </c>
      <c r="BJ5" s="14">
        <v>1122.0740000000001</v>
      </c>
      <c r="BK5" s="14">
        <v>1294.1679999999999</v>
      </c>
      <c r="BL5" s="14">
        <v>1220.501</v>
      </c>
      <c r="BM5" s="14">
        <v>1455.2260000000001</v>
      </c>
      <c r="BN5" s="14">
        <v>1514.3389999999999</v>
      </c>
      <c r="BO5" s="14">
        <v>1626.36</v>
      </c>
      <c r="BP5" s="16">
        <v>1626.36</v>
      </c>
      <c r="BQ5" s="14">
        <v>1615.588</v>
      </c>
      <c r="BR5" s="14">
        <v>1494.8510000000001</v>
      </c>
      <c r="BS5" s="14">
        <v>1670.489</v>
      </c>
      <c r="BT5" s="14">
        <v>1634.5129999999999</v>
      </c>
      <c r="BU5" s="14">
        <v>1420.7080000000001</v>
      </c>
      <c r="BV5" s="14">
        <v>1252.4179999999999</v>
      </c>
      <c r="BW5" s="16">
        <v>1670.489</v>
      </c>
      <c r="BY5" s="451"/>
    </row>
    <row r="6" spans="1:77" ht="18.75" customHeight="1" thickBot="1" x14ac:dyDescent="0.3">
      <c r="A6" s="465"/>
      <c r="B6" s="457"/>
      <c r="C6" s="17" t="s">
        <v>5</v>
      </c>
      <c r="D6" s="18">
        <v>703.76974750000068</v>
      </c>
      <c r="E6" s="19">
        <v>661.75041749999934</v>
      </c>
      <c r="F6" s="19">
        <v>616.20198250000055</v>
      </c>
      <c r="G6" s="19">
        <v>547.02944500000046</v>
      </c>
      <c r="H6" s="19">
        <v>594.11588250000068</v>
      </c>
      <c r="I6" s="19">
        <v>512.79266749999999</v>
      </c>
      <c r="J6" s="19">
        <v>577.30507250000085</v>
      </c>
      <c r="K6" s="19">
        <v>617.99800000000005</v>
      </c>
      <c r="L6" s="19">
        <v>518.60149249999995</v>
      </c>
      <c r="M6" s="19">
        <v>638.47216999999966</v>
      </c>
      <c r="N6" s="19">
        <v>635.62536499999931</v>
      </c>
      <c r="O6" s="20">
        <v>685.26504000000125</v>
      </c>
      <c r="P6" s="21">
        <v>7308.9272825000098</v>
      </c>
      <c r="Q6" s="18">
        <v>735.82083499999953</v>
      </c>
      <c r="R6" s="19">
        <v>646.37616000000014</v>
      </c>
      <c r="S6" s="19">
        <v>678.11431000000016</v>
      </c>
      <c r="T6" s="19">
        <v>604.44585750000067</v>
      </c>
      <c r="U6" s="19">
        <v>629.78108250000025</v>
      </c>
      <c r="V6" s="19">
        <v>599.37303499999825</v>
      </c>
      <c r="W6" s="19">
        <v>602.65049749999855</v>
      </c>
      <c r="X6" s="19">
        <v>657.40188749999982</v>
      </c>
      <c r="Y6" s="19">
        <v>635.26385499999856</v>
      </c>
      <c r="Z6" s="19">
        <v>690.49706249999883</v>
      </c>
      <c r="AA6" s="19">
        <v>704.10261749999893</v>
      </c>
      <c r="AB6" s="19">
        <v>750.1788775000017</v>
      </c>
      <c r="AC6" s="21">
        <v>7934.0060775000602</v>
      </c>
      <c r="AD6" s="19">
        <v>777.44733750000103</v>
      </c>
      <c r="AE6" s="19">
        <v>719.49269749999871</v>
      </c>
      <c r="AF6" s="19">
        <v>684.49301500000092</v>
      </c>
      <c r="AG6" s="19">
        <v>693.84316000000001</v>
      </c>
      <c r="AH6" s="19">
        <v>650.24964249999971</v>
      </c>
      <c r="AI6" s="19">
        <v>585.69032749999678</v>
      </c>
      <c r="AJ6" s="19">
        <v>572.65916375000063</v>
      </c>
      <c r="AK6" s="19">
        <v>600.29963474999965</v>
      </c>
      <c r="AL6" s="19">
        <v>590.3240545000009</v>
      </c>
      <c r="AM6" s="19">
        <v>650.18150074999971</v>
      </c>
      <c r="AN6" s="19">
        <v>755.38444175000063</v>
      </c>
      <c r="AO6" s="19">
        <v>753.25166500000057</v>
      </c>
      <c r="AP6" s="21">
        <v>8033.3166404999974</v>
      </c>
      <c r="AQ6" s="19">
        <v>734.12428650000129</v>
      </c>
      <c r="AR6" s="19">
        <v>672.23329949999913</v>
      </c>
      <c r="AS6" s="19">
        <v>698.4267382499994</v>
      </c>
      <c r="AT6" s="19">
        <v>666.36330974999919</v>
      </c>
      <c r="AU6" s="19">
        <v>686.59168275000138</v>
      </c>
      <c r="AV6" s="19">
        <v>657.83903350000037</v>
      </c>
      <c r="AW6" s="19">
        <v>696.72382500000037</v>
      </c>
      <c r="AX6" s="19">
        <v>698.42331875000002</v>
      </c>
      <c r="AY6" s="19">
        <v>668.37965024999892</v>
      </c>
      <c r="AZ6" s="19">
        <v>692.10094425000125</v>
      </c>
      <c r="BA6" s="19">
        <v>691.78090700000143</v>
      </c>
      <c r="BB6" s="19">
        <v>694.03650149999828</v>
      </c>
      <c r="BC6" s="21">
        <v>8257.0234969999856</v>
      </c>
      <c r="BD6" s="19">
        <v>771.31732050000119</v>
      </c>
      <c r="BE6" s="19">
        <v>686.07341950000102</v>
      </c>
      <c r="BF6" s="19">
        <v>731.21914600000139</v>
      </c>
      <c r="BG6" s="19">
        <v>579.41200175000063</v>
      </c>
      <c r="BH6" s="19">
        <v>604.28061449999905</v>
      </c>
      <c r="BI6" s="19">
        <v>514.98711349999928</v>
      </c>
      <c r="BJ6" s="19">
        <v>538.06906999999933</v>
      </c>
      <c r="BK6" s="19">
        <v>596.41046225000025</v>
      </c>
      <c r="BL6" s="19">
        <v>560.38742275000027</v>
      </c>
      <c r="BM6" s="19">
        <v>633.68522799999823</v>
      </c>
      <c r="BN6" s="19">
        <v>724.92985450000083</v>
      </c>
      <c r="BO6" s="19">
        <v>654.73256324999988</v>
      </c>
      <c r="BP6" s="21">
        <v>7595.5042165000032</v>
      </c>
      <c r="BQ6" s="19">
        <v>687.48569975000032</v>
      </c>
      <c r="BR6" s="19">
        <v>653.70443299999931</v>
      </c>
      <c r="BS6" s="19">
        <v>680.46849125000199</v>
      </c>
      <c r="BT6" s="19">
        <v>636.19313775000023</v>
      </c>
      <c r="BU6" s="19">
        <v>595.86793425000008</v>
      </c>
      <c r="BV6" s="19">
        <v>585.17777049999847</v>
      </c>
      <c r="BW6" s="21">
        <v>3838.8974664999932</v>
      </c>
      <c r="BY6" s="451"/>
    </row>
    <row r="7" spans="1:77" ht="18.75" customHeight="1" x14ac:dyDescent="0.25">
      <c r="A7" s="465"/>
      <c r="B7" s="455" t="s">
        <v>6</v>
      </c>
      <c r="C7" s="2" t="s">
        <v>2</v>
      </c>
      <c r="D7" s="3">
        <v>655.55</v>
      </c>
      <c r="E7" s="4">
        <v>674.68</v>
      </c>
      <c r="F7" s="4">
        <v>643.67999999999995</v>
      </c>
      <c r="G7" s="4">
        <v>561.49</v>
      </c>
      <c r="H7" s="4">
        <v>544.76</v>
      </c>
      <c r="I7" s="4">
        <v>507.84</v>
      </c>
      <c r="J7" s="4">
        <v>488.97</v>
      </c>
      <c r="K7" s="4">
        <v>522.92999999999995</v>
      </c>
      <c r="L7" s="4">
        <v>545.94000000000005</v>
      </c>
      <c r="M7" s="4">
        <v>561.85</v>
      </c>
      <c r="N7" s="4">
        <v>572.89</v>
      </c>
      <c r="O7" s="5">
        <v>604.9</v>
      </c>
      <c r="P7" s="22">
        <v>488.97</v>
      </c>
      <c r="Q7" s="3">
        <v>589.04999999999995</v>
      </c>
      <c r="R7" s="4">
        <v>673.76</v>
      </c>
      <c r="S7" s="4">
        <v>641.53</v>
      </c>
      <c r="T7" s="4">
        <v>586.61</v>
      </c>
      <c r="U7" s="4">
        <v>540.32000000000005</v>
      </c>
      <c r="V7" s="4">
        <v>510.19</v>
      </c>
      <c r="W7" s="4">
        <v>486.45</v>
      </c>
      <c r="X7" s="4">
        <v>506.58</v>
      </c>
      <c r="Y7" s="4">
        <v>543.64</v>
      </c>
      <c r="Z7" s="4">
        <v>567.61</v>
      </c>
      <c r="AA7" s="4">
        <v>557.39</v>
      </c>
      <c r="AB7" s="4">
        <v>565.66999999999996</v>
      </c>
      <c r="AC7" s="22">
        <v>486.45</v>
      </c>
      <c r="AD7" s="4">
        <v>578.54999999999995</v>
      </c>
      <c r="AE7" s="4">
        <v>634.63</v>
      </c>
      <c r="AF7" s="4">
        <v>586.80999999999995</v>
      </c>
      <c r="AG7" s="4">
        <v>584.03</v>
      </c>
      <c r="AH7" s="4">
        <v>494.56</v>
      </c>
      <c r="AI7" s="4">
        <v>477.23</v>
      </c>
      <c r="AJ7" s="4">
        <v>494.49</v>
      </c>
      <c r="AK7" s="4">
        <v>491.411</v>
      </c>
      <c r="AL7" s="4">
        <v>521.39099999999996</v>
      </c>
      <c r="AM7" s="4">
        <v>563.90599999999995</v>
      </c>
      <c r="AN7" s="4">
        <v>602.12400000000002</v>
      </c>
      <c r="AO7" s="4">
        <v>552.35</v>
      </c>
      <c r="AP7" s="22">
        <v>477.23</v>
      </c>
      <c r="AQ7" s="4">
        <v>580.57899999999995</v>
      </c>
      <c r="AR7" s="4">
        <v>501.68</v>
      </c>
      <c r="AS7" s="4">
        <v>543.78099999999995</v>
      </c>
      <c r="AT7" s="4">
        <v>463.17700000000002</v>
      </c>
      <c r="AU7" s="4">
        <v>495.10599999999999</v>
      </c>
      <c r="AV7" s="4">
        <v>473.233</v>
      </c>
      <c r="AW7" s="4">
        <v>488.32299999999998</v>
      </c>
      <c r="AX7" s="4">
        <v>500.86900000000003</v>
      </c>
      <c r="AY7" s="4">
        <v>473.93599999999998</v>
      </c>
      <c r="AZ7" s="4">
        <v>456.68200000000002</v>
      </c>
      <c r="BA7" s="4">
        <v>521.28300000000002</v>
      </c>
      <c r="BB7" s="4">
        <v>502.709</v>
      </c>
      <c r="BC7" s="22">
        <v>456.68200000000002</v>
      </c>
      <c r="BD7" s="4">
        <v>537.63300000000004</v>
      </c>
      <c r="BE7" s="4">
        <v>615.31200000000001</v>
      </c>
      <c r="BF7" s="4">
        <v>584.37199999999996</v>
      </c>
      <c r="BG7" s="4">
        <v>500.31700000000001</v>
      </c>
      <c r="BH7" s="4">
        <v>435.83300000000003</v>
      </c>
      <c r="BI7" s="4">
        <v>449.76</v>
      </c>
      <c r="BJ7" s="4">
        <v>478.11700000000002</v>
      </c>
      <c r="BK7" s="4">
        <v>476.05200000000002</v>
      </c>
      <c r="BL7" s="4">
        <v>460.14100000000002</v>
      </c>
      <c r="BM7" s="4">
        <v>508.101</v>
      </c>
      <c r="BN7" s="4">
        <v>543.99699999999996</v>
      </c>
      <c r="BO7" s="4">
        <v>489.96800000000002</v>
      </c>
      <c r="BP7" s="22">
        <v>435.83300000000003</v>
      </c>
      <c r="BQ7" s="4">
        <v>532.447</v>
      </c>
      <c r="BR7" s="4">
        <v>511.60199999999998</v>
      </c>
      <c r="BS7" s="4">
        <v>528.053</v>
      </c>
      <c r="BT7" s="4">
        <v>504.03</v>
      </c>
      <c r="BU7" s="4">
        <v>473.416</v>
      </c>
      <c r="BV7" s="4">
        <v>434.964</v>
      </c>
      <c r="BW7" s="22">
        <v>434.964</v>
      </c>
      <c r="BY7" s="451"/>
    </row>
    <row r="8" spans="1:77" ht="18.75" customHeight="1" x14ac:dyDescent="0.25">
      <c r="A8" s="465"/>
      <c r="B8" s="456"/>
      <c r="C8" s="7" t="s">
        <v>3</v>
      </c>
      <c r="D8" s="8">
        <v>1114.7913172043027</v>
      </c>
      <c r="E8" s="9">
        <v>1103.6993712797619</v>
      </c>
      <c r="F8" s="9">
        <v>1040.2283613728105</v>
      </c>
      <c r="G8" s="9">
        <v>948.26617013888949</v>
      </c>
      <c r="H8" s="9">
        <v>928.71129368279355</v>
      </c>
      <c r="I8" s="9">
        <v>888.39594791666707</v>
      </c>
      <c r="J8" s="9">
        <v>859.03285954301157</v>
      </c>
      <c r="K8" s="9">
        <v>879.14546370967787</v>
      </c>
      <c r="L8" s="9">
        <v>920.91044097222471</v>
      </c>
      <c r="M8" s="9">
        <v>971.25238255033469</v>
      </c>
      <c r="N8" s="9">
        <v>1038.5807430555558</v>
      </c>
      <c r="O8" s="10">
        <v>1079.2086659946222</v>
      </c>
      <c r="P8" s="11">
        <v>980.35284417808555</v>
      </c>
      <c r="Q8" s="8">
        <v>1123.4406787634409</v>
      </c>
      <c r="R8" s="9">
        <v>1114.2362053571403</v>
      </c>
      <c r="S8" s="9">
        <v>1045.7740511440102</v>
      </c>
      <c r="T8" s="9">
        <v>942.82334027777949</v>
      </c>
      <c r="U8" s="9">
        <v>921.73412634408396</v>
      </c>
      <c r="V8" s="9">
        <v>888.39367708333361</v>
      </c>
      <c r="W8" s="9">
        <v>847.05459677419287</v>
      </c>
      <c r="X8" s="9">
        <v>855.5238155241924</v>
      </c>
      <c r="Y8" s="9">
        <v>909.31118402777838</v>
      </c>
      <c r="Z8" s="9">
        <v>959.66546979865905</v>
      </c>
      <c r="AA8" s="9">
        <v>1031.7736736111108</v>
      </c>
      <c r="AB8" s="9">
        <v>1048.096024865592</v>
      </c>
      <c r="AC8" s="11">
        <v>973.16173644406535</v>
      </c>
      <c r="AD8" s="9">
        <v>1067.7759408602135</v>
      </c>
      <c r="AE8" s="9">
        <v>1065.7363397988506</v>
      </c>
      <c r="AF8" s="9">
        <v>976.45433378196606</v>
      </c>
      <c r="AG8" s="9">
        <v>934.93798263888925</v>
      </c>
      <c r="AH8" s="9">
        <v>852.22109543010708</v>
      </c>
      <c r="AI8" s="9">
        <v>840.9633541666683</v>
      </c>
      <c r="AJ8" s="9">
        <v>827.12418044355047</v>
      </c>
      <c r="AK8" s="9">
        <v>855.32182090053777</v>
      </c>
      <c r="AL8" s="9">
        <v>897.13363749999974</v>
      </c>
      <c r="AM8" s="9">
        <v>951.28197348993274</v>
      </c>
      <c r="AN8" s="9">
        <v>1057.0334430555583</v>
      </c>
      <c r="AO8" s="9">
        <v>1038.4030749327912</v>
      </c>
      <c r="AP8" s="11">
        <v>946.53937852915362</v>
      </c>
      <c r="AQ8" s="9">
        <v>1058.8626686827972</v>
      </c>
      <c r="AR8" s="9">
        <v>1053.7136819196414</v>
      </c>
      <c r="AS8" s="9">
        <v>978.35851009421208</v>
      </c>
      <c r="AT8" s="9">
        <v>878.14985069444401</v>
      </c>
      <c r="AU8" s="9">
        <v>851.1435181451601</v>
      </c>
      <c r="AV8" s="9">
        <v>848.22998020833268</v>
      </c>
      <c r="AW8" s="9">
        <v>803.15368178763379</v>
      </c>
      <c r="AX8" s="9">
        <v>852.64357459677569</v>
      </c>
      <c r="AY8" s="9">
        <v>883.5341743055576</v>
      </c>
      <c r="AZ8" s="9">
        <v>904.52535872483259</v>
      </c>
      <c r="BA8" s="9">
        <v>1007.3719562499996</v>
      </c>
      <c r="BB8" s="9">
        <v>1012.9885520833332</v>
      </c>
      <c r="BC8" s="11">
        <v>926.93544477739863</v>
      </c>
      <c r="BD8" s="9">
        <v>1054.8244788306442</v>
      </c>
      <c r="BE8" s="9">
        <v>1053.2708184523831</v>
      </c>
      <c r="BF8" s="9">
        <v>1019.697034320323</v>
      </c>
      <c r="BG8" s="9">
        <v>905.21819479166618</v>
      </c>
      <c r="BH8" s="9">
        <v>853.27596068548701</v>
      </c>
      <c r="BI8" s="9">
        <v>825.29980868055634</v>
      </c>
      <c r="BJ8" s="9">
        <v>795.49276680107607</v>
      </c>
      <c r="BK8" s="9">
        <v>833.8676905241939</v>
      </c>
      <c r="BL8" s="9">
        <v>858.44060625000043</v>
      </c>
      <c r="BM8" s="9">
        <v>928.35968389261905</v>
      </c>
      <c r="BN8" s="9">
        <v>992.5234836805605</v>
      </c>
      <c r="BO8" s="9">
        <v>985.0534583333357</v>
      </c>
      <c r="BP8" s="11">
        <v>924.7121733447525</v>
      </c>
      <c r="BQ8" s="9">
        <v>1027.3128847446228</v>
      </c>
      <c r="BR8" s="9">
        <v>984.16363653273743</v>
      </c>
      <c r="BS8" s="9">
        <v>948.02735430686323</v>
      </c>
      <c r="BT8" s="9">
        <v>886.04159444444588</v>
      </c>
      <c r="BU8" s="9">
        <v>862.62873756720273</v>
      </c>
      <c r="BV8" s="9">
        <v>821.55821111111243</v>
      </c>
      <c r="BW8" s="11">
        <v>921.32873935067175</v>
      </c>
      <c r="BY8" s="451"/>
    </row>
    <row r="9" spans="1:77" ht="18.75" customHeight="1" x14ac:dyDescent="0.25">
      <c r="A9" s="465"/>
      <c r="B9" s="456"/>
      <c r="C9" s="12" t="s">
        <v>4</v>
      </c>
      <c r="D9" s="13">
        <v>1683.64</v>
      </c>
      <c r="E9" s="14">
        <v>1609.25</v>
      </c>
      <c r="F9" s="14">
        <v>1508.17</v>
      </c>
      <c r="G9" s="14">
        <v>1363.12</v>
      </c>
      <c r="H9" s="14">
        <v>1295.55</v>
      </c>
      <c r="I9" s="14">
        <v>1241.52</v>
      </c>
      <c r="J9" s="14">
        <v>1190.74</v>
      </c>
      <c r="K9" s="14">
        <v>1203.77</v>
      </c>
      <c r="L9" s="14">
        <v>1272.07</v>
      </c>
      <c r="M9" s="14">
        <v>1483.6</v>
      </c>
      <c r="N9" s="14">
        <v>1630.95</v>
      </c>
      <c r="O9" s="15">
        <v>1672.72</v>
      </c>
      <c r="P9" s="16">
        <v>1683.64</v>
      </c>
      <c r="Q9" s="13">
        <v>1709.22</v>
      </c>
      <c r="R9" s="14">
        <v>1679.31</v>
      </c>
      <c r="S9" s="14">
        <v>1541.56</v>
      </c>
      <c r="T9" s="14">
        <v>1386.61</v>
      </c>
      <c r="U9" s="14">
        <v>1302.56</v>
      </c>
      <c r="V9" s="14">
        <v>1307.32</v>
      </c>
      <c r="W9" s="14">
        <v>1206.6199999999999</v>
      </c>
      <c r="X9" s="14">
        <v>1179.99</v>
      </c>
      <c r="Y9" s="14">
        <v>1241.26</v>
      </c>
      <c r="Z9" s="14">
        <v>1485.37</v>
      </c>
      <c r="AA9" s="14">
        <v>1662.76</v>
      </c>
      <c r="AB9" s="14">
        <v>1623.76</v>
      </c>
      <c r="AC9" s="16">
        <v>1709.22</v>
      </c>
      <c r="AD9" s="14">
        <v>1649.16</v>
      </c>
      <c r="AE9" s="14">
        <v>1581.7</v>
      </c>
      <c r="AF9" s="14">
        <v>1478.75</v>
      </c>
      <c r="AG9" s="14">
        <v>1333.72</v>
      </c>
      <c r="AH9" s="14">
        <v>1224.3900000000001</v>
      </c>
      <c r="AI9" s="14">
        <v>1161.8499999999999</v>
      </c>
      <c r="AJ9" s="14">
        <v>1205.271</v>
      </c>
      <c r="AK9" s="14">
        <v>1184.4839999999999</v>
      </c>
      <c r="AL9" s="14">
        <v>1281.241</v>
      </c>
      <c r="AM9" s="14">
        <v>1416.5830000000001</v>
      </c>
      <c r="AN9" s="14">
        <v>1644.258</v>
      </c>
      <c r="AO9" s="14">
        <v>1627.2819999999999</v>
      </c>
      <c r="AP9" s="16">
        <v>1649.16</v>
      </c>
      <c r="AQ9" s="14">
        <v>1627.5250000000001</v>
      </c>
      <c r="AR9" s="14">
        <v>1574.404</v>
      </c>
      <c r="AS9" s="14">
        <v>1493.5119999999999</v>
      </c>
      <c r="AT9" s="14">
        <v>1237.8800000000001</v>
      </c>
      <c r="AU9" s="14">
        <v>1182.463</v>
      </c>
      <c r="AV9" s="14">
        <v>1233.655</v>
      </c>
      <c r="AW9" s="14">
        <v>1175.3420000000001</v>
      </c>
      <c r="AX9" s="14">
        <v>1231.9290000000001</v>
      </c>
      <c r="AY9" s="14">
        <v>1313.3420000000001</v>
      </c>
      <c r="AZ9" s="14">
        <v>1407.7139999999999</v>
      </c>
      <c r="BA9" s="14">
        <v>1600.752</v>
      </c>
      <c r="BB9" s="14">
        <v>1611.9010000000001</v>
      </c>
      <c r="BC9" s="16">
        <v>1627.5250000000001</v>
      </c>
      <c r="BD9" s="14">
        <v>1651.98</v>
      </c>
      <c r="BE9" s="14">
        <v>1590.11</v>
      </c>
      <c r="BF9" s="14">
        <v>1499.979</v>
      </c>
      <c r="BG9" s="14">
        <v>1319.979</v>
      </c>
      <c r="BH9" s="14">
        <v>1227.2929999999999</v>
      </c>
      <c r="BI9" s="14">
        <v>1204.182</v>
      </c>
      <c r="BJ9" s="14">
        <v>1138.4349999999999</v>
      </c>
      <c r="BK9" s="14">
        <v>1159.2660000000001</v>
      </c>
      <c r="BL9" s="14">
        <v>1241.2919999999999</v>
      </c>
      <c r="BM9" s="14">
        <v>1471.075</v>
      </c>
      <c r="BN9" s="14">
        <v>1553.4290000000001</v>
      </c>
      <c r="BO9" s="14">
        <v>1601.288</v>
      </c>
      <c r="BP9" s="16">
        <v>1651.98</v>
      </c>
      <c r="BQ9" s="14">
        <v>1590.2139999999999</v>
      </c>
      <c r="BR9" s="14">
        <v>1504.5</v>
      </c>
      <c r="BS9" s="14">
        <v>1400.348</v>
      </c>
      <c r="BT9" s="14">
        <v>1325.164</v>
      </c>
      <c r="BU9" s="14">
        <v>1224.97</v>
      </c>
      <c r="BV9" s="14">
        <v>1207.077</v>
      </c>
      <c r="BW9" s="16">
        <v>1590.2139999999999</v>
      </c>
      <c r="BY9" s="451"/>
    </row>
    <row r="10" spans="1:77" ht="18.75" customHeight="1" thickBot="1" x14ac:dyDescent="0.3">
      <c r="A10" s="465"/>
      <c r="B10" s="457"/>
      <c r="C10" s="17" t="s">
        <v>5</v>
      </c>
      <c r="D10" s="18">
        <v>829.40474000000131</v>
      </c>
      <c r="E10" s="19">
        <v>741.68597749999992</v>
      </c>
      <c r="F10" s="19">
        <v>772.88967249999814</v>
      </c>
      <c r="G10" s="19">
        <v>682.75164250000046</v>
      </c>
      <c r="H10" s="19">
        <v>690.96120249999842</v>
      </c>
      <c r="I10" s="19">
        <v>639.64508250000029</v>
      </c>
      <c r="J10" s="19">
        <v>639.12044750000064</v>
      </c>
      <c r="K10" s="19">
        <v>654.08422500000029</v>
      </c>
      <c r="L10" s="19">
        <v>663.05551750000177</v>
      </c>
      <c r="M10" s="19">
        <v>723.58302499999934</v>
      </c>
      <c r="N10" s="19">
        <v>747.77813500000013</v>
      </c>
      <c r="O10" s="20">
        <v>802.9312474999989</v>
      </c>
      <c r="P10" s="21">
        <v>8587.8909150000291</v>
      </c>
      <c r="Q10" s="18">
        <v>835.83986500000003</v>
      </c>
      <c r="R10" s="19">
        <v>748.76672999999823</v>
      </c>
      <c r="S10" s="19">
        <v>777.01011999999957</v>
      </c>
      <c r="T10" s="19">
        <v>678.83280500000126</v>
      </c>
      <c r="U10" s="19">
        <v>685.77018999999848</v>
      </c>
      <c r="V10" s="19">
        <v>639.64344750000021</v>
      </c>
      <c r="W10" s="19">
        <v>630.20861999999954</v>
      </c>
      <c r="X10" s="19">
        <v>636.50971874999914</v>
      </c>
      <c r="Y10" s="19">
        <v>654.70405250000044</v>
      </c>
      <c r="Z10" s="19">
        <v>714.95077500000093</v>
      </c>
      <c r="AA10" s="19">
        <v>742.87704499999984</v>
      </c>
      <c r="AB10" s="19">
        <v>779.78344250000043</v>
      </c>
      <c r="AC10" s="21">
        <v>8524.8968112500115</v>
      </c>
      <c r="AD10" s="19">
        <v>794.42529999999874</v>
      </c>
      <c r="AE10" s="19">
        <v>741.75249250000002</v>
      </c>
      <c r="AF10" s="19">
        <v>725.50557000000072</v>
      </c>
      <c r="AG10" s="19">
        <v>673.15534750000029</v>
      </c>
      <c r="AH10" s="19">
        <v>634.05249499999968</v>
      </c>
      <c r="AI10" s="19">
        <v>605.49361500000111</v>
      </c>
      <c r="AJ10" s="19">
        <v>615.3803902500016</v>
      </c>
      <c r="AK10" s="19">
        <v>636.3594347500001</v>
      </c>
      <c r="AL10" s="19">
        <v>645.93621899999982</v>
      </c>
      <c r="AM10" s="19">
        <v>708.70507024999984</v>
      </c>
      <c r="AN10" s="19">
        <v>761.06407900000204</v>
      </c>
      <c r="AO10" s="19">
        <v>772.57188774999679</v>
      </c>
      <c r="AP10" s="21">
        <v>8314.4019010000848</v>
      </c>
      <c r="AQ10" s="19">
        <v>787.79382550000116</v>
      </c>
      <c r="AR10" s="19">
        <v>708.09559424999907</v>
      </c>
      <c r="AS10" s="19">
        <v>726.92037299999959</v>
      </c>
      <c r="AT10" s="19">
        <v>632.26789249999968</v>
      </c>
      <c r="AU10" s="19">
        <v>633.25077749999912</v>
      </c>
      <c r="AV10" s="19">
        <v>610.72558574999948</v>
      </c>
      <c r="AW10" s="19">
        <v>597.54633924999951</v>
      </c>
      <c r="AX10" s="19">
        <v>634.36681950000116</v>
      </c>
      <c r="AY10" s="19">
        <v>636.14460550000149</v>
      </c>
      <c r="AZ10" s="19">
        <v>673.87139225000021</v>
      </c>
      <c r="BA10" s="19">
        <v>725.30780849999974</v>
      </c>
      <c r="BB10" s="19">
        <v>753.66348274999984</v>
      </c>
      <c r="BC10" s="21">
        <v>8119.9544962500122</v>
      </c>
      <c r="BD10" s="19">
        <v>784.78941224999926</v>
      </c>
      <c r="BE10" s="19">
        <v>707.7979900000015</v>
      </c>
      <c r="BF10" s="19">
        <v>757.63489650000008</v>
      </c>
      <c r="BG10" s="19">
        <v>651.75710024999967</v>
      </c>
      <c r="BH10" s="19">
        <v>634.83731475000229</v>
      </c>
      <c r="BI10" s="19">
        <v>594.21586225000055</v>
      </c>
      <c r="BJ10" s="19">
        <v>591.84661850000055</v>
      </c>
      <c r="BK10" s="19">
        <v>620.39756175000025</v>
      </c>
      <c r="BL10" s="19">
        <v>618.07723650000037</v>
      </c>
      <c r="BM10" s="19">
        <v>691.62796450000121</v>
      </c>
      <c r="BN10" s="19">
        <v>714.61690825000358</v>
      </c>
      <c r="BO10" s="19">
        <v>732.87977300000182</v>
      </c>
      <c r="BP10" s="21">
        <v>8100.4786385000316</v>
      </c>
      <c r="BQ10" s="19">
        <v>764.32078624999929</v>
      </c>
      <c r="BR10" s="19">
        <v>661.3579637499995</v>
      </c>
      <c r="BS10" s="19">
        <v>704.38432424999939</v>
      </c>
      <c r="BT10" s="19">
        <v>637.94994800000097</v>
      </c>
      <c r="BU10" s="19">
        <v>641.79578074999893</v>
      </c>
      <c r="BV10" s="19">
        <v>591.52191200000095</v>
      </c>
      <c r="BW10" s="21">
        <v>4001.3307149999673</v>
      </c>
      <c r="BY10" s="451"/>
    </row>
    <row r="11" spans="1:77" ht="18.75" customHeight="1" x14ac:dyDescent="0.25">
      <c r="A11" s="465"/>
      <c r="B11" s="455" t="s">
        <v>7</v>
      </c>
      <c r="C11" s="2" t="s">
        <v>2</v>
      </c>
      <c r="D11" s="23">
        <v>0.32</v>
      </c>
      <c r="E11" s="24">
        <v>6.5</v>
      </c>
      <c r="F11" s="24">
        <v>0</v>
      </c>
      <c r="G11" s="24">
        <v>0.05</v>
      </c>
      <c r="H11" s="24">
        <v>0</v>
      </c>
      <c r="I11" s="24">
        <v>0</v>
      </c>
      <c r="J11" s="24">
        <v>0</v>
      </c>
      <c r="K11" s="24">
        <v>0</v>
      </c>
      <c r="L11" s="24">
        <v>0</v>
      </c>
      <c r="M11" s="24">
        <v>0.24</v>
      </c>
      <c r="N11" s="24">
        <v>0</v>
      </c>
      <c r="O11" s="25">
        <v>0</v>
      </c>
      <c r="P11" s="26">
        <v>0</v>
      </c>
      <c r="Q11" s="23">
        <v>0.42</v>
      </c>
      <c r="R11" s="24">
        <v>0</v>
      </c>
      <c r="S11" s="24">
        <v>0</v>
      </c>
      <c r="T11" s="24">
        <v>0</v>
      </c>
      <c r="U11" s="24">
        <v>0.71</v>
      </c>
      <c r="V11" s="24">
        <v>0</v>
      </c>
      <c r="W11" s="24">
        <v>0</v>
      </c>
      <c r="X11" s="24">
        <v>0.08</v>
      </c>
      <c r="Y11" s="24">
        <v>0</v>
      </c>
      <c r="Z11" s="24">
        <v>0.42</v>
      </c>
      <c r="AA11" s="24">
        <v>0</v>
      </c>
      <c r="AB11" s="24">
        <v>0.31</v>
      </c>
      <c r="AC11" s="26">
        <v>0</v>
      </c>
      <c r="AD11" s="24">
        <v>0.04</v>
      </c>
      <c r="AE11" s="24">
        <v>0.03</v>
      </c>
      <c r="AF11" s="24">
        <v>0.33</v>
      </c>
      <c r="AG11" s="24">
        <v>0</v>
      </c>
      <c r="AH11" s="24">
        <v>0</v>
      </c>
      <c r="AI11" s="24">
        <v>0</v>
      </c>
      <c r="AJ11" s="24">
        <v>0</v>
      </c>
      <c r="AK11" s="24">
        <v>0.29399999999999998</v>
      </c>
      <c r="AL11" s="24">
        <v>0</v>
      </c>
      <c r="AM11" s="24">
        <v>0</v>
      </c>
      <c r="AN11" s="24">
        <v>0</v>
      </c>
      <c r="AO11" s="24">
        <v>4.5999999999999999E-2</v>
      </c>
      <c r="AP11" s="26">
        <v>0</v>
      </c>
      <c r="AQ11" s="24">
        <v>1.7070000000000001</v>
      </c>
      <c r="AR11" s="24">
        <v>3.8849999999999998</v>
      </c>
      <c r="AS11" s="24">
        <v>5.5E-2</v>
      </c>
      <c r="AT11" s="24">
        <v>0</v>
      </c>
      <c r="AU11" s="24">
        <v>0</v>
      </c>
      <c r="AV11" s="24">
        <v>0</v>
      </c>
      <c r="AW11" s="24">
        <v>0</v>
      </c>
      <c r="AX11" s="24">
        <v>0</v>
      </c>
      <c r="AY11" s="24">
        <v>0</v>
      </c>
      <c r="AZ11" s="24">
        <v>0</v>
      </c>
      <c r="BA11" s="24">
        <v>0</v>
      </c>
      <c r="BB11" s="24">
        <v>0</v>
      </c>
      <c r="BC11" s="26">
        <v>0</v>
      </c>
      <c r="BD11" s="24">
        <v>0</v>
      </c>
      <c r="BE11" s="24">
        <v>0</v>
      </c>
      <c r="BF11" s="24">
        <v>0</v>
      </c>
      <c r="BG11" s="24">
        <v>0</v>
      </c>
      <c r="BH11" s="24">
        <v>0</v>
      </c>
      <c r="BI11" s="24">
        <v>0</v>
      </c>
      <c r="BJ11" s="24">
        <v>0</v>
      </c>
      <c r="BK11" s="24">
        <v>0</v>
      </c>
      <c r="BL11" s="24">
        <v>2.3879999999999999</v>
      </c>
      <c r="BM11" s="24">
        <v>0</v>
      </c>
      <c r="BN11" s="24">
        <v>3.6890000000000001</v>
      </c>
      <c r="BO11" s="24">
        <v>0</v>
      </c>
      <c r="BP11" s="26">
        <v>0</v>
      </c>
      <c r="BQ11" s="24">
        <v>0</v>
      </c>
      <c r="BR11" s="24">
        <v>0</v>
      </c>
      <c r="BS11" s="24">
        <v>0</v>
      </c>
      <c r="BT11" s="24">
        <v>0</v>
      </c>
      <c r="BU11" s="24">
        <v>0</v>
      </c>
      <c r="BV11" s="24">
        <v>0</v>
      </c>
      <c r="BW11" s="26">
        <v>0</v>
      </c>
      <c r="BY11" s="451"/>
    </row>
    <row r="12" spans="1:77" ht="18.75" customHeight="1" x14ac:dyDescent="0.25">
      <c r="A12" s="465"/>
      <c r="B12" s="456"/>
      <c r="C12" s="7" t="s">
        <v>3</v>
      </c>
      <c r="D12" s="8">
        <v>206.4332090053758</v>
      </c>
      <c r="E12" s="9">
        <v>265.72406249999995</v>
      </c>
      <c r="F12" s="9">
        <v>204.93747644683714</v>
      </c>
      <c r="G12" s="9">
        <v>149.0800555555557</v>
      </c>
      <c r="H12" s="9">
        <v>106.54742607526913</v>
      </c>
      <c r="I12" s="9">
        <v>63.447781250000105</v>
      </c>
      <c r="J12" s="9">
        <v>84.653622311828059</v>
      </c>
      <c r="K12" s="9">
        <v>143.97631720430121</v>
      </c>
      <c r="L12" s="9">
        <v>56.660173611110977</v>
      </c>
      <c r="M12" s="9">
        <v>201.12635234899346</v>
      </c>
      <c r="N12" s="9">
        <v>140.47703124999992</v>
      </c>
      <c r="O12" s="10">
        <v>220.74965053763432</v>
      </c>
      <c r="P12" s="11">
        <v>153.29099143835589</v>
      </c>
      <c r="Q12" s="8">
        <v>290.33472782258065</v>
      </c>
      <c r="R12" s="9">
        <v>193.469992559524</v>
      </c>
      <c r="S12" s="9">
        <v>233.3310464333785</v>
      </c>
      <c r="T12" s="9">
        <v>124.14860763888909</v>
      </c>
      <c r="U12" s="9">
        <v>213.57624663978518</v>
      </c>
      <c r="V12" s="9">
        <v>156.78704166666651</v>
      </c>
      <c r="W12" s="9">
        <v>139.98278561827925</v>
      </c>
      <c r="X12" s="9">
        <v>132.6465591397851</v>
      </c>
      <c r="Y12" s="9">
        <v>132.93984375000002</v>
      </c>
      <c r="Z12" s="9">
        <v>137.45310402684569</v>
      </c>
      <c r="AA12" s="9">
        <v>254.02163194444435</v>
      </c>
      <c r="AB12" s="9">
        <v>311.50810483870953</v>
      </c>
      <c r="AC12" s="11">
        <v>193.62709160959005</v>
      </c>
      <c r="AD12" s="9">
        <v>253.70134072580686</v>
      </c>
      <c r="AE12" s="9">
        <v>227.83427442528748</v>
      </c>
      <c r="AF12" s="9">
        <v>155.69991924629858</v>
      </c>
      <c r="AG12" s="9">
        <v>144.7333437500001</v>
      </c>
      <c r="AH12" s="9">
        <v>131.32991599462412</v>
      </c>
      <c r="AI12" s="9">
        <v>86.773472222222196</v>
      </c>
      <c r="AJ12" s="9">
        <v>106.78645967741932</v>
      </c>
      <c r="AK12" s="9">
        <v>161.62437903225847</v>
      </c>
      <c r="AL12" s="9">
        <v>193.8352444444445</v>
      </c>
      <c r="AM12" s="9">
        <v>154.74540604026851</v>
      </c>
      <c r="AN12" s="9">
        <v>153.57761388888852</v>
      </c>
      <c r="AO12" s="9">
        <v>277.44590053763397</v>
      </c>
      <c r="AP12" s="11">
        <v>170.64502015027333</v>
      </c>
      <c r="AQ12" s="9">
        <v>237.841808803764</v>
      </c>
      <c r="AR12" s="9">
        <v>303.5395305059518</v>
      </c>
      <c r="AS12" s="9">
        <v>221.88132873485912</v>
      </c>
      <c r="AT12" s="9">
        <v>193.5091743055554</v>
      </c>
      <c r="AU12" s="9">
        <v>169.61501512096788</v>
      </c>
      <c r="AV12" s="9">
        <v>226.55278819444436</v>
      </c>
      <c r="AW12" s="9">
        <v>171.01851276881683</v>
      </c>
      <c r="AX12" s="9">
        <v>188.00135416666711</v>
      </c>
      <c r="AY12" s="9">
        <v>257.43721909722257</v>
      </c>
      <c r="AZ12" s="9">
        <v>308.57662550335476</v>
      </c>
      <c r="BA12" s="9">
        <v>239.34275451388874</v>
      </c>
      <c r="BB12" s="9">
        <v>275.24389112903287</v>
      </c>
      <c r="BC12" s="11">
        <v>232.17948456050246</v>
      </c>
      <c r="BD12" s="9">
        <v>396.22947715053726</v>
      </c>
      <c r="BE12" s="9">
        <v>316.06825595238092</v>
      </c>
      <c r="BF12" s="9">
        <v>296.47930383580166</v>
      </c>
      <c r="BG12" s="9">
        <v>226.67229444444493</v>
      </c>
      <c r="BH12" s="9">
        <v>192.11418817204279</v>
      </c>
      <c r="BI12" s="9">
        <v>111.92667569444437</v>
      </c>
      <c r="BJ12" s="9">
        <v>117.52916229838726</v>
      </c>
      <c r="BK12" s="9">
        <v>207.8976088709675</v>
      </c>
      <c r="BL12" s="9">
        <v>289.20514027777671</v>
      </c>
      <c r="BM12" s="9">
        <v>325.02298724832264</v>
      </c>
      <c r="BN12" s="9">
        <v>441.06881249999878</v>
      </c>
      <c r="BO12" s="9">
        <v>350.01518985215034</v>
      </c>
      <c r="BP12" s="11">
        <v>272.22250305365446</v>
      </c>
      <c r="BQ12" s="9">
        <v>283.11447547042957</v>
      </c>
      <c r="BR12" s="9">
        <v>454.50257180059452</v>
      </c>
      <c r="BS12" s="9">
        <v>381.53195625841158</v>
      </c>
      <c r="BT12" s="9">
        <v>300.11397951388949</v>
      </c>
      <c r="BU12" s="9">
        <v>168.97710618279578</v>
      </c>
      <c r="BV12" s="9">
        <v>188.83695625000001</v>
      </c>
      <c r="BW12" s="11">
        <v>294.10655819709956</v>
      </c>
      <c r="BY12" s="451"/>
    </row>
    <row r="13" spans="1:77" ht="18.75" customHeight="1" x14ac:dyDescent="0.25">
      <c r="A13" s="465"/>
      <c r="B13" s="456"/>
      <c r="C13" s="12" t="s">
        <v>4</v>
      </c>
      <c r="D13" s="13">
        <v>494.49</v>
      </c>
      <c r="E13" s="14">
        <v>501.22</v>
      </c>
      <c r="F13" s="14">
        <v>507.33</v>
      </c>
      <c r="G13" s="14">
        <v>501.46</v>
      </c>
      <c r="H13" s="14">
        <v>461.37</v>
      </c>
      <c r="I13" s="14">
        <v>309.83999999999997</v>
      </c>
      <c r="J13" s="14">
        <v>427.27</v>
      </c>
      <c r="K13" s="14">
        <v>487.06</v>
      </c>
      <c r="L13" s="14">
        <v>400.7</v>
      </c>
      <c r="M13" s="14">
        <v>508.8</v>
      </c>
      <c r="N13" s="14">
        <v>504.52</v>
      </c>
      <c r="O13" s="15">
        <v>511.99</v>
      </c>
      <c r="P13" s="16">
        <v>511.99</v>
      </c>
      <c r="Q13" s="13">
        <v>554.78</v>
      </c>
      <c r="R13" s="14">
        <v>571.34</v>
      </c>
      <c r="S13" s="14">
        <v>576.26</v>
      </c>
      <c r="T13" s="14">
        <v>508.33</v>
      </c>
      <c r="U13" s="14">
        <v>562.74</v>
      </c>
      <c r="V13" s="14">
        <v>583.24</v>
      </c>
      <c r="W13" s="14">
        <v>560.59</v>
      </c>
      <c r="X13" s="14">
        <v>516</v>
      </c>
      <c r="Y13" s="14">
        <v>472.56</v>
      </c>
      <c r="Z13" s="14">
        <v>555.42999999999995</v>
      </c>
      <c r="AA13" s="14">
        <v>557.57000000000005</v>
      </c>
      <c r="AB13" s="14">
        <v>581.96</v>
      </c>
      <c r="AC13" s="16">
        <v>583.24</v>
      </c>
      <c r="AD13" s="14">
        <v>575.70000000000005</v>
      </c>
      <c r="AE13" s="14">
        <v>586.80999999999995</v>
      </c>
      <c r="AF13" s="14">
        <v>580.35</v>
      </c>
      <c r="AG13" s="14">
        <v>509.39</v>
      </c>
      <c r="AH13" s="14">
        <v>569.78</v>
      </c>
      <c r="AI13" s="14">
        <v>471.9</v>
      </c>
      <c r="AJ13" s="14">
        <v>516.34400000000005</v>
      </c>
      <c r="AK13" s="14">
        <v>548.072</v>
      </c>
      <c r="AL13" s="14">
        <v>594.976</v>
      </c>
      <c r="AM13" s="14">
        <v>543.62300000000005</v>
      </c>
      <c r="AN13" s="14">
        <v>566.54499999999996</v>
      </c>
      <c r="AO13" s="14">
        <v>633.99300000000005</v>
      </c>
      <c r="AP13" s="16">
        <v>633.99300000000005</v>
      </c>
      <c r="AQ13" s="14">
        <v>668.69</v>
      </c>
      <c r="AR13" s="14">
        <v>664.48099999999999</v>
      </c>
      <c r="AS13" s="14">
        <v>650.15</v>
      </c>
      <c r="AT13" s="14">
        <v>649.16099999999994</v>
      </c>
      <c r="AU13" s="14">
        <v>672.13699999999994</v>
      </c>
      <c r="AV13" s="14">
        <v>716.08699999999999</v>
      </c>
      <c r="AW13" s="14">
        <v>640.91099999999994</v>
      </c>
      <c r="AX13" s="14">
        <v>699.33799999999997</v>
      </c>
      <c r="AY13" s="14">
        <v>823.07899999999995</v>
      </c>
      <c r="AZ13" s="14">
        <v>831.18499999999995</v>
      </c>
      <c r="BA13" s="14">
        <v>736.51400000000001</v>
      </c>
      <c r="BB13" s="14">
        <v>811.30100000000004</v>
      </c>
      <c r="BC13" s="16">
        <v>831.18499999999995</v>
      </c>
      <c r="BD13" s="14">
        <v>858.53700000000003</v>
      </c>
      <c r="BE13" s="14">
        <v>777.8</v>
      </c>
      <c r="BF13" s="14">
        <v>847.78099999999995</v>
      </c>
      <c r="BG13" s="14">
        <v>736.48599999999999</v>
      </c>
      <c r="BH13" s="14">
        <v>824.16200000000003</v>
      </c>
      <c r="BI13" s="14">
        <v>607.02700000000004</v>
      </c>
      <c r="BJ13" s="14">
        <v>647.11900000000003</v>
      </c>
      <c r="BK13" s="14">
        <v>704.83399999999995</v>
      </c>
      <c r="BL13" s="14">
        <v>759.27800000000002</v>
      </c>
      <c r="BM13" s="14">
        <v>846.33399999999995</v>
      </c>
      <c r="BN13" s="14">
        <v>994.04700000000003</v>
      </c>
      <c r="BO13" s="14">
        <v>951.28399999999999</v>
      </c>
      <c r="BP13" s="16">
        <v>994.04700000000003</v>
      </c>
      <c r="BQ13" s="14">
        <v>951.87800000000004</v>
      </c>
      <c r="BR13" s="14">
        <v>980.43299999999999</v>
      </c>
      <c r="BS13" s="14">
        <v>1007.73</v>
      </c>
      <c r="BT13" s="14">
        <v>986.22799999999995</v>
      </c>
      <c r="BU13" s="14">
        <v>821.39200000000005</v>
      </c>
      <c r="BV13" s="14">
        <v>722.58399999999995</v>
      </c>
      <c r="BW13" s="16">
        <v>1007.73</v>
      </c>
      <c r="BY13" s="452"/>
    </row>
    <row r="14" spans="1:77" ht="18.75" customHeight="1" thickBot="1" x14ac:dyDescent="0.3">
      <c r="A14" s="465"/>
      <c r="B14" s="457"/>
      <c r="C14" s="17" t="s">
        <v>5</v>
      </c>
      <c r="D14" s="18">
        <v>153.58630749999958</v>
      </c>
      <c r="E14" s="19">
        <v>178.56656999999998</v>
      </c>
      <c r="F14" s="19">
        <v>152.26854499999999</v>
      </c>
      <c r="G14" s="19">
        <v>107.33764000000012</v>
      </c>
      <c r="H14" s="19">
        <v>79.271285000000233</v>
      </c>
      <c r="I14" s="19">
        <v>45.682402500000073</v>
      </c>
      <c r="J14" s="19">
        <v>62.982295000000072</v>
      </c>
      <c r="K14" s="19">
        <v>107.11838000000009</v>
      </c>
      <c r="L14" s="19">
        <v>40.795324999999906</v>
      </c>
      <c r="M14" s="19">
        <v>149.83913250000012</v>
      </c>
      <c r="N14" s="19">
        <v>101.14346249999994</v>
      </c>
      <c r="O14" s="20">
        <v>164.23773999999995</v>
      </c>
      <c r="P14" s="21">
        <v>1342.8290849999976</v>
      </c>
      <c r="Q14" s="18">
        <v>216.00903750000001</v>
      </c>
      <c r="R14" s="19">
        <v>130.01183500000013</v>
      </c>
      <c r="S14" s="19">
        <v>173.36496750000023</v>
      </c>
      <c r="T14" s="19">
        <v>89.386997500000149</v>
      </c>
      <c r="U14" s="19">
        <v>158.90072750000019</v>
      </c>
      <c r="V14" s="19">
        <v>112.8866699999999</v>
      </c>
      <c r="W14" s="19">
        <v>104.14719249999978</v>
      </c>
      <c r="X14" s="19">
        <v>98.689040000000105</v>
      </c>
      <c r="Y14" s="19">
        <v>95.71668750000002</v>
      </c>
      <c r="Z14" s="19">
        <v>102.40256250000004</v>
      </c>
      <c r="AA14" s="19">
        <v>182.89557499999992</v>
      </c>
      <c r="AB14" s="19">
        <v>231.7620299999999</v>
      </c>
      <c r="AC14" s="21">
        <v>1696.1733225000089</v>
      </c>
      <c r="AD14" s="19">
        <v>188.7537975000003</v>
      </c>
      <c r="AE14" s="19">
        <v>158.57265500000008</v>
      </c>
      <c r="AF14" s="19">
        <v>115.68503999999984</v>
      </c>
      <c r="AG14" s="19">
        <v>104.20800750000006</v>
      </c>
      <c r="AH14" s="19">
        <v>97.70945750000034</v>
      </c>
      <c r="AI14" s="19">
        <v>62.476899999999979</v>
      </c>
      <c r="AJ14" s="19">
        <v>79.449125999999978</v>
      </c>
      <c r="AK14" s="19">
        <v>120.24853800000031</v>
      </c>
      <c r="AL14" s="19">
        <v>139.56137600000005</v>
      </c>
      <c r="AM14" s="19">
        <v>115.28532750000004</v>
      </c>
      <c r="AN14" s="19">
        <v>110.57588199999974</v>
      </c>
      <c r="AO14" s="19">
        <v>206.41974999999968</v>
      </c>
      <c r="AP14" s="21">
        <v>1498.9458570000011</v>
      </c>
      <c r="AQ14" s="19">
        <v>176.9543057500004</v>
      </c>
      <c r="AR14" s="19">
        <v>203.97856449999964</v>
      </c>
      <c r="AS14" s="19">
        <v>164.85782725000033</v>
      </c>
      <c r="AT14" s="19">
        <v>139.32660549999989</v>
      </c>
      <c r="AU14" s="19">
        <v>126.1935712500001</v>
      </c>
      <c r="AV14" s="19">
        <v>163.11800749999995</v>
      </c>
      <c r="AW14" s="19">
        <v>127.23777349999973</v>
      </c>
      <c r="AX14" s="19">
        <v>139.87300750000034</v>
      </c>
      <c r="AY14" s="19">
        <v>185.35479775000024</v>
      </c>
      <c r="AZ14" s="19">
        <v>229.88958599999927</v>
      </c>
      <c r="BA14" s="19">
        <v>172.32678324999989</v>
      </c>
      <c r="BB14" s="19">
        <v>204.78145500000045</v>
      </c>
      <c r="BC14" s="21">
        <v>2033.8922847500014</v>
      </c>
      <c r="BD14" s="19">
        <v>294.79473099999973</v>
      </c>
      <c r="BE14" s="19">
        <v>212.39786799999999</v>
      </c>
      <c r="BF14" s="19">
        <v>220.28412275000065</v>
      </c>
      <c r="BG14" s="19">
        <v>163.20405200000033</v>
      </c>
      <c r="BH14" s="19">
        <v>142.93295599999982</v>
      </c>
      <c r="BI14" s="19">
        <v>80.587206499999937</v>
      </c>
      <c r="BJ14" s="19">
        <v>87.441696750000119</v>
      </c>
      <c r="BK14" s="19">
        <v>154.67582099999981</v>
      </c>
      <c r="BL14" s="19">
        <v>208.22770099999926</v>
      </c>
      <c r="BM14" s="19">
        <v>242.14212550000033</v>
      </c>
      <c r="BN14" s="19">
        <v>317.5695449999991</v>
      </c>
      <c r="BO14" s="19">
        <v>260.41130124999989</v>
      </c>
      <c r="BP14" s="21">
        <v>2384.6691267500128</v>
      </c>
      <c r="BQ14" s="19">
        <v>210.6371697499996</v>
      </c>
      <c r="BR14" s="19">
        <v>305.42572824999951</v>
      </c>
      <c r="BS14" s="19">
        <v>283.47824349999979</v>
      </c>
      <c r="BT14" s="19">
        <v>216.08206525000043</v>
      </c>
      <c r="BU14" s="19">
        <v>125.71896700000006</v>
      </c>
      <c r="BV14" s="19">
        <v>135.96260850000002</v>
      </c>
      <c r="BW14" s="21">
        <v>1277.3047822500034</v>
      </c>
    </row>
    <row r="15" spans="1:77" ht="18.75" customHeight="1" x14ac:dyDescent="0.25">
      <c r="A15" s="465"/>
      <c r="B15" s="455" t="s">
        <v>8</v>
      </c>
      <c r="C15" s="2" t="s">
        <v>9</v>
      </c>
      <c r="D15" s="27">
        <v>2.2040692628765861E-4</v>
      </c>
      <c r="E15" s="28">
        <v>6.1324855813583061E-3</v>
      </c>
      <c r="F15" s="28">
        <v>0</v>
      </c>
      <c r="G15" s="28">
        <v>5.0796488946684003E-5</v>
      </c>
      <c r="H15" s="28">
        <v>0</v>
      </c>
      <c r="I15" s="28">
        <v>0</v>
      </c>
      <c r="J15" s="28">
        <v>0</v>
      </c>
      <c r="K15" s="28">
        <v>0</v>
      </c>
      <c r="L15" s="28">
        <v>0</v>
      </c>
      <c r="M15" s="28">
        <v>2.5753007200111596E-4</v>
      </c>
      <c r="N15" s="28">
        <v>0</v>
      </c>
      <c r="O15" s="29">
        <v>0</v>
      </c>
      <c r="P15" s="30">
        <v>0</v>
      </c>
      <c r="Q15" s="27">
        <v>4.1809765566671643E-4</v>
      </c>
      <c r="R15" s="28">
        <v>0</v>
      </c>
      <c r="S15" s="28">
        <v>0</v>
      </c>
      <c r="T15" s="28">
        <v>0</v>
      </c>
      <c r="U15" s="28">
        <v>6.3862704180758431E-4</v>
      </c>
      <c r="V15" s="28">
        <v>0</v>
      </c>
      <c r="W15" s="28">
        <v>0</v>
      </c>
      <c r="X15" s="28">
        <v>1.0627839625900045E-4</v>
      </c>
      <c r="Y15" s="28">
        <v>0</v>
      </c>
      <c r="Z15" s="28">
        <v>3.7666810159276798E-4</v>
      </c>
      <c r="AA15" s="28">
        <v>0</v>
      </c>
      <c r="AB15" s="28">
        <v>2.7038106285923614E-4</v>
      </c>
      <c r="AC15" s="30">
        <v>0</v>
      </c>
      <c r="AD15" s="28">
        <v>3.1312870372544871E-5</v>
      </c>
      <c r="AE15" s="28">
        <v>2.3939480992052091E-5</v>
      </c>
      <c r="AF15" s="28">
        <v>2.5714152134274627E-4</v>
      </c>
      <c r="AG15" s="28">
        <v>0</v>
      </c>
      <c r="AH15" s="28">
        <v>0</v>
      </c>
      <c r="AI15" s="28">
        <v>0</v>
      </c>
      <c r="AJ15" s="28">
        <v>0</v>
      </c>
      <c r="AK15" s="28">
        <v>4.7308332864004629E-4</v>
      </c>
      <c r="AL15" s="28">
        <v>0</v>
      </c>
      <c r="AM15" s="28">
        <v>0</v>
      </c>
      <c r="AN15" s="28">
        <v>0</v>
      </c>
      <c r="AO15" s="28">
        <v>3.033158355263288E-5</v>
      </c>
      <c r="AP15" s="30">
        <v>0</v>
      </c>
      <c r="AQ15" s="28">
        <v>1.3027142297593315E-3</v>
      </c>
      <c r="AR15" s="28">
        <v>5.0309432144424971E-3</v>
      </c>
      <c r="AS15" s="28">
        <v>4.3416551020762586E-5</v>
      </c>
      <c r="AT15" s="28">
        <v>0</v>
      </c>
      <c r="AU15" s="28">
        <v>0</v>
      </c>
      <c r="AV15" s="28">
        <v>0</v>
      </c>
      <c r="AW15" s="28">
        <v>0</v>
      </c>
      <c r="AX15" s="28">
        <v>0</v>
      </c>
      <c r="AY15" s="28">
        <v>0</v>
      </c>
      <c r="AZ15" s="28">
        <v>0</v>
      </c>
      <c r="BA15" s="28">
        <v>0</v>
      </c>
      <c r="BB15" s="28">
        <v>0</v>
      </c>
      <c r="BC15" s="30">
        <v>0</v>
      </c>
      <c r="BD15" s="28">
        <v>0</v>
      </c>
      <c r="BE15" s="28">
        <v>0</v>
      </c>
      <c r="BF15" s="28">
        <v>0</v>
      </c>
      <c r="BG15" s="28">
        <v>0</v>
      </c>
      <c r="BH15" s="28">
        <v>0</v>
      </c>
      <c r="BI15" s="28">
        <v>0</v>
      </c>
      <c r="BJ15" s="28">
        <v>0</v>
      </c>
      <c r="BK15" s="28">
        <v>0</v>
      </c>
      <c r="BL15" s="28">
        <v>2.2891652886620176E-3</v>
      </c>
      <c r="BM15" s="28">
        <v>0</v>
      </c>
      <c r="BN15" s="28">
        <v>4.9378122105443508E-3</v>
      </c>
      <c r="BO15" s="28">
        <v>0</v>
      </c>
      <c r="BP15" s="30">
        <v>0</v>
      </c>
      <c r="BQ15" s="28">
        <v>0</v>
      </c>
      <c r="BR15" s="28">
        <v>0</v>
      </c>
      <c r="BS15" s="28">
        <v>0</v>
      </c>
      <c r="BT15" s="28">
        <v>0</v>
      </c>
      <c r="BU15" s="28">
        <v>0</v>
      </c>
      <c r="BV15" s="28">
        <v>0</v>
      </c>
      <c r="BW15" s="30">
        <v>0</v>
      </c>
      <c r="BY15" s="450" t="s">
        <v>865</v>
      </c>
    </row>
    <row r="16" spans="1:77" ht="18.75" customHeight="1" x14ac:dyDescent="0.25">
      <c r="A16" s="465"/>
      <c r="B16" s="456"/>
      <c r="C16" s="7" t="s">
        <v>10</v>
      </c>
      <c r="D16" s="31">
        <v>0.18517654902719671</v>
      </c>
      <c r="E16" s="32">
        <v>0.24075764598097718</v>
      </c>
      <c r="F16" s="32">
        <v>0.19701200626406398</v>
      </c>
      <c r="G16" s="32">
        <v>0.15721330176074977</v>
      </c>
      <c r="H16" s="32">
        <v>0.11472610142680249</v>
      </c>
      <c r="I16" s="32">
        <v>7.1418359571301882E-2</v>
      </c>
      <c r="J16" s="32">
        <v>9.8545266774616863E-2</v>
      </c>
      <c r="K16" s="32">
        <v>0.16376848103927294</v>
      </c>
      <c r="L16" s="32">
        <v>6.1526258244280124E-2</v>
      </c>
      <c r="M16" s="32">
        <v>0.20707939147688029</v>
      </c>
      <c r="N16" s="32">
        <v>0.13525865195296186</v>
      </c>
      <c r="O16" s="33">
        <v>0.2045477000818805</v>
      </c>
      <c r="P16" s="34">
        <v>0.15636308126067913</v>
      </c>
      <c r="Q16" s="31">
        <v>0.25843351884155463</v>
      </c>
      <c r="R16" s="32">
        <v>0.17363463117545358</v>
      </c>
      <c r="S16" s="32">
        <v>0.22311803030313213</v>
      </c>
      <c r="T16" s="32">
        <v>0.13167748647621705</v>
      </c>
      <c r="U16" s="32">
        <v>0.23171133685469841</v>
      </c>
      <c r="V16" s="32">
        <v>0.1764837433123238</v>
      </c>
      <c r="W16" s="32">
        <v>0.16525827986929131</v>
      </c>
      <c r="X16" s="32">
        <v>0.1550471848156682</v>
      </c>
      <c r="Y16" s="32">
        <v>0.14619840389639249</v>
      </c>
      <c r="Z16" s="32">
        <v>0.14323022798317817</v>
      </c>
      <c r="AA16" s="32">
        <v>0.24619898572851981</v>
      </c>
      <c r="AB16" s="32">
        <v>0.29721332535218553</v>
      </c>
      <c r="AC16" s="34">
        <v>0.19896702095697247</v>
      </c>
      <c r="AD16" s="32">
        <v>0.23759791826871651</v>
      </c>
      <c r="AE16" s="32">
        <v>0.21378108817072844</v>
      </c>
      <c r="AF16" s="32">
        <v>0.15945437882716701</v>
      </c>
      <c r="AG16" s="32">
        <v>0.15480528809139413</v>
      </c>
      <c r="AH16" s="32">
        <v>0.1541031038762814</v>
      </c>
      <c r="AI16" s="32">
        <v>0.1031834167235601</v>
      </c>
      <c r="AJ16" s="32">
        <v>0.12910571616967409</v>
      </c>
      <c r="AK16" s="32">
        <v>0.18896323592222861</v>
      </c>
      <c r="AL16" s="32">
        <v>0.21606061387308595</v>
      </c>
      <c r="AM16" s="32">
        <v>0.16267038622897459</v>
      </c>
      <c r="AN16" s="32">
        <v>0.14529115885391752</v>
      </c>
      <c r="AO16" s="32">
        <v>0.26718516849113833</v>
      </c>
      <c r="AP16" s="34">
        <v>0.18028306483713552</v>
      </c>
      <c r="AQ16" s="32">
        <v>0.22462007193022884</v>
      </c>
      <c r="AR16" s="32">
        <v>0.28806642232543433</v>
      </c>
      <c r="AS16" s="32">
        <v>0.22678938900781148</v>
      </c>
      <c r="AT16" s="32">
        <v>0.2203600833645051</v>
      </c>
      <c r="AU16" s="32">
        <v>0.19927898351455287</v>
      </c>
      <c r="AV16" s="32">
        <v>0.26708887150958877</v>
      </c>
      <c r="AW16" s="32">
        <v>0.21293373441079086</v>
      </c>
      <c r="AX16" s="32">
        <v>0.22049231328058147</v>
      </c>
      <c r="AY16" s="32">
        <v>0.29137211279865172</v>
      </c>
      <c r="AZ16" s="32">
        <v>0.34114756709350308</v>
      </c>
      <c r="BA16" s="32">
        <v>0.23759124227048764</v>
      </c>
      <c r="BB16" s="32">
        <v>0.27171471046041007</v>
      </c>
      <c r="BC16" s="34">
        <v>0.25048074908416063</v>
      </c>
      <c r="BD16" s="32">
        <v>0.37563545888676075</v>
      </c>
      <c r="BE16" s="32">
        <v>0.30008260972880063</v>
      </c>
      <c r="BF16" s="32">
        <v>0.29075234491921348</v>
      </c>
      <c r="BG16" s="32">
        <v>0.25040625094440683</v>
      </c>
      <c r="BH16" s="32">
        <v>0.22514895183230768</v>
      </c>
      <c r="BI16" s="32">
        <v>0.13561941311168668</v>
      </c>
      <c r="BJ16" s="32">
        <v>0.14774384784290195</v>
      </c>
      <c r="BK16" s="32">
        <v>0.24931726127951656</v>
      </c>
      <c r="BL16" s="32">
        <v>0.33689592287710651</v>
      </c>
      <c r="BM16" s="32">
        <v>0.35010459080417922</v>
      </c>
      <c r="BN16" s="32">
        <v>0.44439131139183691</v>
      </c>
      <c r="BO16" s="32">
        <v>0.35532608600182947</v>
      </c>
      <c r="BP16" s="34">
        <v>0.29438620026922047</v>
      </c>
      <c r="BQ16" s="32">
        <v>0.27558738888085527</v>
      </c>
      <c r="BR16" s="32">
        <v>0.46181605876217097</v>
      </c>
      <c r="BS16" s="32">
        <v>0.40244825692541669</v>
      </c>
      <c r="BT16" s="32">
        <v>0.33871319517687321</v>
      </c>
      <c r="BU16" s="32">
        <v>0.19588624726246345</v>
      </c>
      <c r="BV16" s="32">
        <v>0.22985219269442683</v>
      </c>
      <c r="BW16" s="34">
        <v>0.31921999785264282</v>
      </c>
      <c r="BY16" s="451"/>
    </row>
    <row r="17" spans="1:77" ht="18.75" customHeight="1" thickBot="1" x14ac:dyDescent="0.3">
      <c r="A17" s="465"/>
      <c r="B17" s="457"/>
      <c r="C17" s="35" t="s">
        <v>11</v>
      </c>
      <c r="D17" s="36">
        <v>0.63745259079374605</v>
      </c>
      <c r="E17" s="37">
        <v>0.68917270675321396</v>
      </c>
      <c r="F17" s="37">
        <v>0.68984980789381767</v>
      </c>
      <c r="G17" s="37">
        <v>0.62718757702736017</v>
      </c>
      <c r="H17" s="37">
        <v>0.6055767897172899</v>
      </c>
      <c r="I17" s="37">
        <v>0.36457052797478329</v>
      </c>
      <c r="J17" s="37">
        <v>0.61929633895115899</v>
      </c>
      <c r="K17" s="37">
        <v>0.6077199281867145</v>
      </c>
      <c r="L17" s="37">
        <v>0.52219017417493985</v>
      </c>
      <c r="M17" s="37">
        <v>0.7967138890362746</v>
      </c>
      <c r="N17" s="37">
        <v>0.75011611704598236</v>
      </c>
      <c r="O17" s="38">
        <v>0.70808425846854539</v>
      </c>
      <c r="P17" s="39">
        <v>0.7967138890362746</v>
      </c>
      <c r="Q17" s="36">
        <v>0.77064717032223129</v>
      </c>
      <c r="R17" s="37">
        <v>0.67342877673981538</v>
      </c>
      <c r="S17" s="37">
        <v>0.70234231588222329</v>
      </c>
      <c r="T17" s="37">
        <v>0.59716741094610026</v>
      </c>
      <c r="U17" s="37">
        <v>0.75472595996061709</v>
      </c>
      <c r="V17" s="37">
        <v>0.76083717432776798</v>
      </c>
      <c r="W17" s="37">
        <v>0.81191313552087951</v>
      </c>
      <c r="X17" s="37">
        <v>0.78764005891991185</v>
      </c>
      <c r="Y17" s="37">
        <v>0.69165481417352048</v>
      </c>
      <c r="Z17" s="37">
        <v>0.80216947696273233</v>
      </c>
      <c r="AA17" s="37">
        <v>0.8308803581117743</v>
      </c>
      <c r="AB17" s="37">
        <v>0.73606108629880418</v>
      </c>
      <c r="AC17" s="39">
        <v>0.8308803581117743</v>
      </c>
      <c r="AD17" s="37">
        <v>0.77480795869537844</v>
      </c>
      <c r="AE17" s="37">
        <v>0.80603112840466928</v>
      </c>
      <c r="AF17" s="37">
        <v>0.80865347552357703</v>
      </c>
      <c r="AG17" s="37">
        <v>0.71852507545855582</v>
      </c>
      <c r="AH17" s="37">
        <v>0.79213366542133667</v>
      </c>
      <c r="AI17" s="37">
        <v>0.58513647393283263</v>
      </c>
      <c r="AJ17" s="37">
        <v>0.59462179725619768</v>
      </c>
      <c r="AK17" s="37">
        <v>0.71390659847542959</v>
      </c>
      <c r="AL17" s="37">
        <v>0.88051194647287068</v>
      </c>
      <c r="AM17" s="37">
        <v>0.77299726038367966</v>
      </c>
      <c r="AN17" s="37">
        <v>0.77302008614640172</v>
      </c>
      <c r="AO17" s="37">
        <v>1.0136390834239291</v>
      </c>
      <c r="AP17" s="39">
        <v>1.0136390834239291</v>
      </c>
      <c r="AQ17" s="37">
        <v>0.90654511627906986</v>
      </c>
      <c r="AR17" s="37">
        <v>0.8632398473552928</v>
      </c>
      <c r="AS17" s="37">
        <v>0.86066812567140372</v>
      </c>
      <c r="AT17" s="37">
        <v>0.81626799816196249</v>
      </c>
      <c r="AU17" s="37">
        <v>0.81746458955093138</v>
      </c>
      <c r="AV17" s="37">
        <v>1.1027598105032879</v>
      </c>
      <c r="AW17" s="37">
        <v>0.8674612655392141</v>
      </c>
      <c r="AX17" s="37">
        <v>0.90499812435444393</v>
      </c>
      <c r="AY17" s="37">
        <v>1.0220195411821844</v>
      </c>
      <c r="AZ17" s="37">
        <v>1.1314700382322929</v>
      </c>
      <c r="BA17" s="37">
        <v>1.0014946822929365</v>
      </c>
      <c r="BB17" s="37">
        <v>1.1965267509103346</v>
      </c>
      <c r="BC17" s="39">
        <v>1.1965267509103346</v>
      </c>
      <c r="BD17" s="37">
        <v>1.024582812478217</v>
      </c>
      <c r="BE17" s="37">
        <v>1.0201843860648698</v>
      </c>
      <c r="BF17" s="37">
        <v>1.1337277745171546</v>
      </c>
      <c r="BG17" s="37">
        <v>0.94110318232007784</v>
      </c>
      <c r="BH17" s="37">
        <v>0.90584644693827154</v>
      </c>
      <c r="BI17" s="37">
        <v>1.0789158711095732</v>
      </c>
      <c r="BJ17" s="37">
        <v>0.80097965455971565</v>
      </c>
      <c r="BK17" s="37">
        <v>1.1461250280544861</v>
      </c>
      <c r="BL17" s="37">
        <v>1.2897677079564862</v>
      </c>
      <c r="BM17" s="37">
        <v>1.1962568202233235</v>
      </c>
      <c r="BN17" s="37">
        <v>1.1439581035854278</v>
      </c>
      <c r="BO17" s="37">
        <v>1.1453369469111598</v>
      </c>
      <c r="BP17" s="39">
        <v>1.2897677079564862</v>
      </c>
      <c r="BQ17" s="37">
        <v>1.1413293121447627</v>
      </c>
      <c r="BR17" s="37">
        <v>1.1930710337610626</v>
      </c>
      <c r="BS17" s="37">
        <v>1.1109147909610382</v>
      </c>
      <c r="BT17" s="37">
        <v>1.1021789685685848</v>
      </c>
      <c r="BU17" s="37">
        <v>1.0088927151908196</v>
      </c>
      <c r="BV17" s="37">
        <v>1.0074262359597461</v>
      </c>
      <c r="BW17" s="39">
        <v>1.1930710337610626</v>
      </c>
      <c r="BY17" s="451"/>
    </row>
    <row r="18" spans="1:77" ht="33.75" customHeight="1" x14ac:dyDescent="0.25">
      <c r="A18" s="465"/>
      <c r="B18" s="455" t="s">
        <v>8</v>
      </c>
      <c r="C18" s="40" t="s">
        <v>849</v>
      </c>
      <c r="D18" s="41">
        <v>0.64784946236559138</v>
      </c>
      <c r="E18" s="42">
        <v>0.48549107142857145</v>
      </c>
      <c r="F18" s="42">
        <v>0.61742934051144016</v>
      </c>
      <c r="G18" s="42">
        <v>0.72430555555555554</v>
      </c>
      <c r="H18" s="42">
        <v>0.853494623655914</v>
      </c>
      <c r="I18" s="42">
        <v>0.96909722222222228</v>
      </c>
      <c r="J18" s="42">
        <v>0.89180107526881724</v>
      </c>
      <c r="K18" s="42">
        <v>0.73756720430107525</v>
      </c>
      <c r="L18" s="42">
        <v>0.96562499999999996</v>
      </c>
      <c r="M18" s="42">
        <v>0.59060402684563762</v>
      </c>
      <c r="N18" s="42">
        <v>0.80590277777777775</v>
      </c>
      <c r="O18" s="43">
        <v>0.60416666666666663</v>
      </c>
      <c r="P18" s="44">
        <v>0.74183789954337898</v>
      </c>
      <c r="Q18" s="41">
        <v>0.45766129032258063</v>
      </c>
      <c r="R18" s="42">
        <v>0.6808035714285714</v>
      </c>
      <c r="S18" s="42">
        <v>0.54004037685060569</v>
      </c>
      <c r="T18" s="42">
        <v>0.79201388888888891</v>
      </c>
      <c r="U18" s="42">
        <v>0.54065860215053763</v>
      </c>
      <c r="V18" s="42">
        <v>0.7114583333333333</v>
      </c>
      <c r="W18" s="42">
        <v>0.73991935483870963</v>
      </c>
      <c r="X18" s="42">
        <v>0.73151881720430112</v>
      </c>
      <c r="Y18" s="42">
        <v>0.78298611111111116</v>
      </c>
      <c r="Z18" s="42">
        <v>0.74798657718120809</v>
      </c>
      <c r="AA18" s="42">
        <v>0.47881944444444446</v>
      </c>
      <c r="AB18" s="42">
        <v>0.35147849462365593</v>
      </c>
      <c r="AC18" s="44">
        <v>0.62853881278538815</v>
      </c>
      <c r="AD18" s="42">
        <v>0.53729838709677424</v>
      </c>
      <c r="AE18" s="42">
        <v>0.59877873563218387</v>
      </c>
      <c r="AF18" s="42">
        <v>0.75033647375504708</v>
      </c>
      <c r="AG18" s="42">
        <v>0.77777777777777779</v>
      </c>
      <c r="AH18" s="42">
        <v>0.771505376344086</v>
      </c>
      <c r="AI18" s="42">
        <v>0.89965277777777775</v>
      </c>
      <c r="AJ18" s="42">
        <v>0.85752688172043012</v>
      </c>
      <c r="AK18" s="42">
        <v>0.65322580645161288</v>
      </c>
      <c r="AL18" s="42">
        <v>0.59583333333333333</v>
      </c>
      <c r="AM18" s="42">
        <v>0.72416107382550332</v>
      </c>
      <c r="AN18" s="42">
        <v>0.76493055555555556</v>
      </c>
      <c r="AO18" s="42">
        <v>0.44556451612903225</v>
      </c>
      <c r="AP18" s="44">
        <v>0.69791666666666663</v>
      </c>
      <c r="AQ18" s="42">
        <v>0.61626344086021501</v>
      </c>
      <c r="AR18" s="42">
        <v>0.46354166666666669</v>
      </c>
      <c r="AS18" s="42">
        <v>0.59084791386271873</v>
      </c>
      <c r="AT18" s="42">
        <v>0.62604166666666672</v>
      </c>
      <c r="AU18" s="42">
        <v>0.64919354838709675</v>
      </c>
      <c r="AV18" s="42">
        <v>0.54895833333333333</v>
      </c>
      <c r="AW18" s="42">
        <v>0.60215053763440862</v>
      </c>
      <c r="AX18" s="42">
        <v>0.62163978494623651</v>
      </c>
      <c r="AY18" s="42">
        <v>0.46111111111111114</v>
      </c>
      <c r="AZ18" s="42">
        <v>0.3825503355704698</v>
      </c>
      <c r="BA18" s="42">
        <v>0.5541666666666667</v>
      </c>
      <c r="BB18" s="42">
        <v>0.52654569892473113</v>
      </c>
      <c r="BC18" s="44">
        <v>0.55436643835616439</v>
      </c>
      <c r="BD18" s="42">
        <v>0.30309139784946237</v>
      </c>
      <c r="BE18" s="42">
        <v>0.42299107142857145</v>
      </c>
      <c r="BF18" s="42">
        <v>0.50370121130551815</v>
      </c>
      <c r="BG18" s="42">
        <v>0.55104166666666665</v>
      </c>
      <c r="BH18" s="42">
        <v>0.60517473118279574</v>
      </c>
      <c r="BI18" s="42">
        <v>0.77013888888888893</v>
      </c>
      <c r="BJ18" s="42">
        <v>0.78696236559139787</v>
      </c>
      <c r="BK18" s="42">
        <v>0.55913978494623651</v>
      </c>
      <c r="BL18" s="42">
        <v>0.40312500000000001</v>
      </c>
      <c r="BM18" s="42">
        <v>0.37147651006711407</v>
      </c>
      <c r="BN18" s="42">
        <v>0.29305555555555557</v>
      </c>
      <c r="BO18" s="42">
        <v>0.38172043010752688</v>
      </c>
      <c r="BP18" s="44">
        <v>0.49646118721461185</v>
      </c>
      <c r="BQ18" s="42">
        <v>0.60416666666666663</v>
      </c>
      <c r="BR18" s="42">
        <v>0.25669642857142855</v>
      </c>
      <c r="BS18" s="42">
        <v>0.37146702557200539</v>
      </c>
      <c r="BT18" s="42">
        <v>0.49062499999999998</v>
      </c>
      <c r="BU18" s="42">
        <v>0.69018817204301075</v>
      </c>
      <c r="BV18" s="42">
        <v>0.62708333333333333</v>
      </c>
      <c r="BW18" s="44">
        <v>0.51030393737048119</v>
      </c>
      <c r="BY18" s="451"/>
    </row>
    <row r="19" spans="1:77" ht="33.75" customHeight="1" x14ac:dyDescent="0.25">
      <c r="A19" s="465"/>
      <c r="B19" s="456"/>
      <c r="C19" s="45" t="s">
        <v>12</v>
      </c>
      <c r="D19" s="46">
        <v>0.29905913978494625</v>
      </c>
      <c r="E19" s="47">
        <v>0.43229166666666669</v>
      </c>
      <c r="F19" s="47">
        <v>0.3341184387617766</v>
      </c>
      <c r="G19" s="47">
        <v>0.26145833333333335</v>
      </c>
      <c r="H19" s="47">
        <v>0.14012096774193547</v>
      </c>
      <c r="I19" s="47">
        <v>3.0902777777777779E-2</v>
      </c>
      <c r="J19" s="47">
        <v>9.6774193548387094E-2</v>
      </c>
      <c r="K19" s="47">
        <v>0.24327956989247312</v>
      </c>
      <c r="L19" s="47">
        <v>3.2638888888888891E-2</v>
      </c>
      <c r="M19" s="47">
        <v>0.3080536912751678</v>
      </c>
      <c r="N19" s="47">
        <v>0.16631944444444444</v>
      </c>
      <c r="O19" s="48">
        <v>0.31485215053763443</v>
      </c>
      <c r="P19" s="49">
        <v>0.22100456621004566</v>
      </c>
      <c r="Q19" s="46">
        <v>0.448252688172043</v>
      </c>
      <c r="R19" s="47">
        <v>0.26748511904761907</v>
      </c>
      <c r="S19" s="47">
        <v>0.38660834454912518</v>
      </c>
      <c r="T19" s="47">
        <v>0.19618055555555555</v>
      </c>
      <c r="U19" s="47">
        <v>0.38272849462365593</v>
      </c>
      <c r="V19" s="47">
        <v>0.20902777777777778</v>
      </c>
      <c r="W19" s="47">
        <v>0.20262096774193547</v>
      </c>
      <c r="X19" s="47">
        <v>0.21908602150537634</v>
      </c>
      <c r="Y19" s="47">
        <v>0.20902777777777778</v>
      </c>
      <c r="Z19" s="47">
        <v>0.20201342281879195</v>
      </c>
      <c r="AA19" s="47">
        <v>0.4236111111111111</v>
      </c>
      <c r="AB19" s="47">
        <v>0.5043682795698925</v>
      </c>
      <c r="AC19" s="49">
        <v>0.30502283105022832</v>
      </c>
      <c r="AD19" s="47">
        <v>0.35181451612903225</v>
      </c>
      <c r="AE19" s="47">
        <v>0.26113505747126436</v>
      </c>
      <c r="AF19" s="47">
        <v>0.19784656796769853</v>
      </c>
      <c r="AG19" s="47">
        <v>0.19687499999999999</v>
      </c>
      <c r="AH19" s="47">
        <v>0.17876344086021506</v>
      </c>
      <c r="AI19" s="47">
        <v>9.7916666666666666E-2</v>
      </c>
      <c r="AJ19" s="47">
        <v>0.13844086021505375</v>
      </c>
      <c r="AK19" s="47">
        <v>0.2973790322580645</v>
      </c>
      <c r="AL19" s="47">
        <v>0.29895833333333333</v>
      </c>
      <c r="AM19" s="47">
        <v>0.23355704697986576</v>
      </c>
      <c r="AN19" s="47">
        <v>0.19826388888888888</v>
      </c>
      <c r="AO19" s="47">
        <v>0.39348118279569894</v>
      </c>
      <c r="AP19" s="49">
        <v>0.237334927140255</v>
      </c>
      <c r="AQ19" s="47">
        <v>0.25033602150537637</v>
      </c>
      <c r="AR19" s="47">
        <v>0.35416666666666669</v>
      </c>
      <c r="AS19" s="47">
        <v>0.27960969044414535</v>
      </c>
      <c r="AT19" s="47">
        <v>0.23854166666666668</v>
      </c>
      <c r="AU19" s="47">
        <v>0.24630376344086022</v>
      </c>
      <c r="AV19" s="47">
        <v>0.23993055555555556</v>
      </c>
      <c r="AW19" s="47">
        <v>0.30107526881720431</v>
      </c>
      <c r="AX19" s="47">
        <v>0.29603494623655913</v>
      </c>
      <c r="AY19" s="47">
        <v>0.30833333333333335</v>
      </c>
      <c r="AZ19" s="47">
        <v>0.29731543624161072</v>
      </c>
      <c r="BA19" s="47">
        <v>0.32500000000000001</v>
      </c>
      <c r="BB19" s="47">
        <v>0.25940860215053763</v>
      </c>
      <c r="BC19" s="49">
        <v>0.28247716894977171</v>
      </c>
      <c r="BD19" s="47">
        <v>0.34408602150537637</v>
      </c>
      <c r="BE19" s="47">
        <v>0.37313988095238093</v>
      </c>
      <c r="BF19" s="47">
        <v>0.2439434724091521</v>
      </c>
      <c r="BG19" s="47">
        <v>0.27291666666666664</v>
      </c>
      <c r="BH19" s="47">
        <v>0.29838709677419356</v>
      </c>
      <c r="BI19" s="47">
        <v>0.14409722222222221</v>
      </c>
      <c r="BJ19" s="47">
        <v>0.13306451612903225</v>
      </c>
      <c r="BK19" s="47">
        <v>0.28595430107526881</v>
      </c>
      <c r="BL19" s="47">
        <v>0.29722222222222222</v>
      </c>
      <c r="BM19" s="47">
        <v>0.30838926174496645</v>
      </c>
      <c r="BN19" s="47">
        <v>0.25520833333333331</v>
      </c>
      <c r="BO19" s="47">
        <v>0.33870967741935482</v>
      </c>
      <c r="BP19" s="49">
        <v>0.27414383561643835</v>
      </c>
      <c r="BQ19" s="47">
        <v>0.14751344086021506</v>
      </c>
      <c r="BR19" s="47">
        <v>0.20758928571428573</v>
      </c>
      <c r="BS19" s="47">
        <v>0.25841184387617766</v>
      </c>
      <c r="BT19" s="47">
        <v>0.234375</v>
      </c>
      <c r="BU19" s="47">
        <v>0.20396505376344087</v>
      </c>
      <c r="BV19" s="47">
        <v>0.22569444444444445</v>
      </c>
      <c r="BW19" s="49">
        <v>0.21281372323278838</v>
      </c>
      <c r="BY19" s="451"/>
    </row>
    <row r="20" spans="1:77" ht="33.75" customHeight="1" thickBot="1" x14ac:dyDescent="0.3">
      <c r="A20" s="466"/>
      <c r="B20" s="457"/>
      <c r="C20" s="50" t="s">
        <v>851</v>
      </c>
      <c r="D20" s="51">
        <v>5.3091397849462367E-2</v>
      </c>
      <c r="E20" s="52">
        <v>8.2217261904761904E-2</v>
      </c>
      <c r="F20" s="52">
        <v>4.8452220726783311E-2</v>
      </c>
      <c r="G20" s="52">
        <v>1.4236111111111111E-2</v>
      </c>
      <c r="H20" s="52">
        <v>6.384408602150538E-3</v>
      </c>
      <c r="I20" s="52">
        <v>0</v>
      </c>
      <c r="J20" s="52">
        <v>1.1424731182795699E-2</v>
      </c>
      <c r="K20" s="52">
        <v>1.9153225806451613E-2</v>
      </c>
      <c r="L20" s="52">
        <v>1.736111111111111E-3</v>
      </c>
      <c r="M20" s="52">
        <v>0.10134228187919463</v>
      </c>
      <c r="N20" s="52">
        <v>2.7777777777777776E-2</v>
      </c>
      <c r="O20" s="53">
        <v>8.0981182795698922E-2</v>
      </c>
      <c r="P20" s="54">
        <v>3.7157534246575342E-2</v>
      </c>
      <c r="Q20" s="51">
        <v>9.4086021505376344E-2</v>
      </c>
      <c r="R20" s="52">
        <v>5.1711309523809521E-2</v>
      </c>
      <c r="S20" s="52">
        <v>7.3351278600269174E-2</v>
      </c>
      <c r="T20" s="52">
        <v>1.1805555555555555E-2</v>
      </c>
      <c r="U20" s="52">
        <v>7.6612903225806453E-2</v>
      </c>
      <c r="V20" s="52">
        <v>7.9513888888888884E-2</v>
      </c>
      <c r="W20" s="52">
        <v>5.7459677419354836E-2</v>
      </c>
      <c r="X20" s="52">
        <v>4.9395161290322578E-2</v>
      </c>
      <c r="Y20" s="52">
        <v>7.9861111111111105E-3</v>
      </c>
      <c r="Z20" s="52">
        <v>0.05</v>
      </c>
      <c r="AA20" s="52">
        <v>9.7569444444444445E-2</v>
      </c>
      <c r="AB20" s="52">
        <v>0.14415322580645162</v>
      </c>
      <c r="AC20" s="54">
        <v>6.6438356164383566E-2</v>
      </c>
      <c r="AD20" s="52">
        <v>0.11088709677419355</v>
      </c>
      <c r="AE20" s="52">
        <v>0.14008620689655171</v>
      </c>
      <c r="AF20" s="52">
        <v>5.1816958277254375E-2</v>
      </c>
      <c r="AG20" s="52">
        <v>2.5347222222222222E-2</v>
      </c>
      <c r="AH20" s="52">
        <v>4.9731182795698922E-2</v>
      </c>
      <c r="AI20" s="52">
        <v>2.4305555555555556E-3</v>
      </c>
      <c r="AJ20" s="52">
        <v>4.0322580645161289E-3</v>
      </c>
      <c r="AK20" s="52">
        <v>4.9395161290322578E-2</v>
      </c>
      <c r="AL20" s="52">
        <v>0.10520833333333333</v>
      </c>
      <c r="AM20" s="52">
        <v>4.2281879194630875E-2</v>
      </c>
      <c r="AN20" s="52">
        <v>3.6805555555555557E-2</v>
      </c>
      <c r="AO20" s="52">
        <v>0.16095430107526881</v>
      </c>
      <c r="AP20" s="54">
        <v>6.4748406193078326E-2</v>
      </c>
      <c r="AQ20" s="52">
        <v>0.13340053763440859</v>
      </c>
      <c r="AR20" s="52">
        <v>0.18229166666666666</v>
      </c>
      <c r="AS20" s="52">
        <v>0.12954239569313594</v>
      </c>
      <c r="AT20" s="52">
        <v>0.13541666666666666</v>
      </c>
      <c r="AU20" s="52">
        <v>0.10450268817204302</v>
      </c>
      <c r="AV20" s="52">
        <v>0.21111111111111111</v>
      </c>
      <c r="AW20" s="52">
        <v>9.6774193548387094E-2</v>
      </c>
      <c r="AX20" s="52">
        <v>8.2325268817204297E-2</v>
      </c>
      <c r="AY20" s="52">
        <v>0.23055555555555557</v>
      </c>
      <c r="AZ20" s="52">
        <v>0.32013422818791948</v>
      </c>
      <c r="BA20" s="52">
        <v>0.12083333333333333</v>
      </c>
      <c r="BB20" s="52">
        <v>0.21404569892473119</v>
      </c>
      <c r="BC20" s="54">
        <v>0.16315639269406393</v>
      </c>
      <c r="BD20" s="52">
        <v>0.35282258064516131</v>
      </c>
      <c r="BE20" s="52">
        <v>0.20386904761904762</v>
      </c>
      <c r="BF20" s="52">
        <v>0.25235531628532976</v>
      </c>
      <c r="BG20" s="52">
        <v>0.17604166666666668</v>
      </c>
      <c r="BH20" s="52">
        <v>9.643817204301075E-2</v>
      </c>
      <c r="BI20" s="52">
        <v>8.576388888888889E-2</v>
      </c>
      <c r="BJ20" s="52">
        <v>7.9973118279569891E-2</v>
      </c>
      <c r="BK20" s="52">
        <v>0.15490591397849462</v>
      </c>
      <c r="BL20" s="52">
        <v>0.29965277777777777</v>
      </c>
      <c r="BM20" s="52">
        <v>0.32013422818791948</v>
      </c>
      <c r="BN20" s="52">
        <v>0.45173611111111112</v>
      </c>
      <c r="BO20" s="52">
        <v>0.27956989247311825</v>
      </c>
      <c r="BP20" s="54">
        <v>0.22939497716894977</v>
      </c>
      <c r="BQ20" s="52">
        <v>0.24831989247311828</v>
      </c>
      <c r="BR20" s="52">
        <v>0.5357142857142857</v>
      </c>
      <c r="BS20" s="52">
        <v>0.37012113055181695</v>
      </c>
      <c r="BT20" s="52">
        <v>0.27500000000000002</v>
      </c>
      <c r="BU20" s="52">
        <v>0.10584677419354839</v>
      </c>
      <c r="BV20" s="52">
        <v>0.14722222222222223</v>
      </c>
      <c r="BW20" s="54">
        <v>0.27688233939673035</v>
      </c>
      <c r="BY20" s="451"/>
    </row>
    <row r="21" spans="1:77" ht="18.75" customHeight="1" thickTop="1" x14ac:dyDescent="0.25">
      <c r="A21" s="464" t="s">
        <v>13</v>
      </c>
      <c r="B21" s="455" t="s">
        <v>1</v>
      </c>
      <c r="C21" s="2" t="s">
        <v>2</v>
      </c>
      <c r="D21" s="3">
        <v>1876.88</v>
      </c>
      <c r="E21" s="4">
        <v>1984.8</v>
      </c>
      <c r="F21" s="4">
        <v>1884.41</v>
      </c>
      <c r="G21" s="4">
        <v>1673.7</v>
      </c>
      <c r="H21" s="4">
        <v>1690.58</v>
      </c>
      <c r="I21" s="4">
        <v>1543.37</v>
      </c>
      <c r="J21" s="4">
        <v>1528.06</v>
      </c>
      <c r="K21" s="4">
        <v>1539.03</v>
      </c>
      <c r="L21" s="4">
        <v>1695</v>
      </c>
      <c r="M21" s="4">
        <v>1763.09</v>
      </c>
      <c r="N21" s="4">
        <v>1934.46</v>
      </c>
      <c r="O21" s="5">
        <v>1753.34</v>
      </c>
      <c r="P21" s="6">
        <v>1528.06</v>
      </c>
      <c r="Q21" s="3">
        <v>1993.91</v>
      </c>
      <c r="R21" s="4">
        <v>2090.0500000000002</v>
      </c>
      <c r="S21" s="4">
        <v>2123.88</v>
      </c>
      <c r="T21" s="4">
        <v>2163.46</v>
      </c>
      <c r="U21" s="4">
        <v>1784.97</v>
      </c>
      <c r="V21" s="4">
        <v>1597.06</v>
      </c>
      <c r="W21" s="4">
        <v>1915.47</v>
      </c>
      <c r="X21" s="4">
        <v>2033.73</v>
      </c>
      <c r="Y21" s="4">
        <v>2104.16</v>
      </c>
      <c r="Z21" s="4">
        <v>2183.21</v>
      </c>
      <c r="AA21" s="4">
        <v>2308</v>
      </c>
      <c r="AB21" s="4">
        <v>1767.28</v>
      </c>
      <c r="AC21" s="6">
        <v>1597.06</v>
      </c>
      <c r="AD21" s="4">
        <v>1922.72</v>
      </c>
      <c r="AE21" s="4">
        <v>2357.4899999999998</v>
      </c>
      <c r="AF21" s="4">
        <v>2207.9</v>
      </c>
      <c r="AG21" s="4">
        <v>2367.4699999999998</v>
      </c>
      <c r="AH21" s="4">
        <v>1893.71</v>
      </c>
      <c r="AI21" s="4">
        <v>1872.13</v>
      </c>
      <c r="AJ21" s="4">
        <v>2236.34</v>
      </c>
      <c r="AK21" s="4">
        <v>1956.55</v>
      </c>
      <c r="AL21" s="4">
        <v>2094.14</v>
      </c>
      <c r="AM21" s="4">
        <v>2118.98</v>
      </c>
      <c r="AN21" s="4">
        <v>2283.67</v>
      </c>
      <c r="AO21" s="4">
        <v>2072.27</v>
      </c>
      <c r="AP21" s="6">
        <v>1872.13</v>
      </c>
      <c r="AQ21" s="4">
        <v>2666.25</v>
      </c>
      <c r="AR21" s="4">
        <v>2740.92</v>
      </c>
      <c r="AS21" s="4">
        <v>2416.84</v>
      </c>
      <c r="AT21" s="4">
        <v>2214.9699999999998</v>
      </c>
      <c r="AU21" s="4">
        <v>2033.65</v>
      </c>
      <c r="AV21" s="4">
        <v>2137.94</v>
      </c>
      <c r="AW21" s="4">
        <v>1860.09</v>
      </c>
      <c r="AX21" s="4">
        <v>2199.86</v>
      </c>
      <c r="AY21" s="4">
        <v>2076.5700000000002</v>
      </c>
      <c r="AZ21" s="4">
        <v>2174.2399999999998</v>
      </c>
      <c r="BA21" s="4">
        <v>2288.14</v>
      </c>
      <c r="BB21" s="4">
        <v>1926.48</v>
      </c>
      <c r="BC21" s="6">
        <v>1860.09</v>
      </c>
      <c r="BD21" s="4">
        <v>2574.66</v>
      </c>
      <c r="BE21" s="4">
        <v>2777.48</v>
      </c>
      <c r="BF21" s="4">
        <v>2486.96</v>
      </c>
      <c r="BG21" s="4">
        <v>2238.9499999999998</v>
      </c>
      <c r="BH21" s="4">
        <v>2331.54</v>
      </c>
      <c r="BI21" s="4">
        <v>2231.3200000000002</v>
      </c>
      <c r="BJ21" s="4">
        <v>1975.22</v>
      </c>
      <c r="BK21" s="4">
        <v>2068.1999999999998</v>
      </c>
      <c r="BL21" s="4">
        <v>1843.04</v>
      </c>
      <c r="BM21" s="4">
        <v>1707.35</v>
      </c>
      <c r="BN21" s="4">
        <v>2077.91</v>
      </c>
      <c r="BO21" s="4">
        <v>1663.46</v>
      </c>
      <c r="BP21" s="6">
        <v>1663.46</v>
      </c>
      <c r="BQ21" s="4">
        <v>1639.57</v>
      </c>
      <c r="BR21" s="4">
        <v>2158.4299999999998</v>
      </c>
      <c r="BS21" s="4">
        <v>1828.19</v>
      </c>
      <c r="BT21" s="4">
        <v>2076.21</v>
      </c>
      <c r="BU21" s="4">
        <v>1949.05</v>
      </c>
      <c r="BV21" s="4">
        <v>1986.84</v>
      </c>
      <c r="BW21" s="6">
        <v>1639.57</v>
      </c>
      <c r="BY21" s="451"/>
    </row>
    <row r="22" spans="1:77" ht="18.75" customHeight="1" x14ac:dyDescent="0.25">
      <c r="A22" s="465"/>
      <c r="B22" s="456"/>
      <c r="C22" s="7" t="s">
        <v>3</v>
      </c>
      <c r="D22" s="8">
        <v>2918.0395497311874</v>
      </c>
      <c r="E22" s="9">
        <v>2957.2249032738127</v>
      </c>
      <c r="F22" s="9">
        <v>2880.5527994616414</v>
      </c>
      <c r="G22" s="9">
        <v>2653.93531597222</v>
      </c>
      <c r="H22" s="9">
        <v>2560.2081317204302</v>
      </c>
      <c r="I22" s="9">
        <v>2483.9113993055548</v>
      </c>
      <c r="J22" s="9">
        <v>2516.7956888440799</v>
      </c>
      <c r="K22" s="9">
        <v>2518.3396706989292</v>
      </c>
      <c r="L22" s="9">
        <v>2668.4315694444404</v>
      </c>
      <c r="M22" s="9">
        <v>2764.2611979865774</v>
      </c>
      <c r="N22" s="9">
        <v>2969.4940798611142</v>
      </c>
      <c r="O22" s="10">
        <v>3125.0865423387049</v>
      </c>
      <c r="P22" s="11">
        <v>2750.2805856164237</v>
      </c>
      <c r="Q22" s="8">
        <v>3259.5883467741924</v>
      </c>
      <c r="R22" s="9">
        <v>3214.3107849702369</v>
      </c>
      <c r="S22" s="9">
        <v>3114.6381224764455</v>
      </c>
      <c r="T22" s="9">
        <v>2872.3318368055507</v>
      </c>
      <c r="U22" s="9">
        <v>2862.2981317204335</v>
      </c>
      <c r="V22" s="9">
        <v>2713.9796250000045</v>
      </c>
      <c r="W22" s="9">
        <v>2831.7325235215062</v>
      </c>
      <c r="X22" s="9">
        <v>2790.4362029569916</v>
      </c>
      <c r="Y22" s="9">
        <v>2967.3880208333358</v>
      </c>
      <c r="Z22" s="9">
        <v>3026.4628221476573</v>
      </c>
      <c r="AA22" s="9">
        <v>3263.5963923611116</v>
      </c>
      <c r="AB22" s="9">
        <v>3294.4650235215054</v>
      </c>
      <c r="AC22" s="11">
        <v>3016.6689332191704</v>
      </c>
      <c r="AD22" s="9">
        <v>3392.9611256720468</v>
      </c>
      <c r="AE22" s="9">
        <v>3478.8805495689726</v>
      </c>
      <c r="AF22" s="9">
        <v>3301.1799024226111</v>
      </c>
      <c r="AG22" s="9">
        <v>3166.5774722222181</v>
      </c>
      <c r="AH22" s="9">
        <v>2943.676276881718</v>
      </c>
      <c r="AI22" s="9">
        <v>2958.2293854166728</v>
      </c>
      <c r="AJ22" s="9">
        <v>3100.9006989247309</v>
      </c>
      <c r="AK22" s="9">
        <v>3123.4979233870986</v>
      </c>
      <c r="AL22" s="9">
        <v>3188.4946631944404</v>
      </c>
      <c r="AM22" s="9">
        <v>3224.4848993288579</v>
      </c>
      <c r="AN22" s="9">
        <v>3504.8355451388907</v>
      </c>
      <c r="AO22" s="9">
        <v>3422.4196034946258</v>
      </c>
      <c r="AP22" s="11">
        <v>3232.8174470628487</v>
      </c>
      <c r="AQ22" s="9">
        <v>3618.7834106182777</v>
      </c>
      <c r="AR22" s="9">
        <v>3605.9972061011877</v>
      </c>
      <c r="AS22" s="9">
        <v>3394.3954710632534</v>
      </c>
      <c r="AT22" s="9">
        <v>3128.6461041666685</v>
      </c>
      <c r="AU22" s="9">
        <v>2992.7976579301044</v>
      </c>
      <c r="AV22" s="9">
        <v>3081.9400624999976</v>
      </c>
      <c r="AW22" s="9">
        <v>3073.4553057795692</v>
      </c>
      <c r="AX22" s="9">
        <v>3024.4675268817196</v>
      </c>
      <c r="AY22" s="9">
        <v>3257.3756909722224</v>
      </c>
      <c r="AZ22" s="9">
        <v>3149.4414463087246</v>
      </c>
      <c r="BA22" s="9">
        <v>3419.6262812500049</v>
      </c>
      <c r="BB22" s="9">
        <v>3540.8495262096703</v>
      </c>
      <c r="BC22" s="11">
        <v>3271.7952334475003</v>
      </c>
      <c r="BD22" s="9">
        <v>3665.0243649193512</v>
      </c>
      <c r="BE22" s="9">
        <v>3628.9385528273892</v>
      </c>
      <c r="BF22" s="9">
        <v>3509.7231258411903</v>
      </c>
      <c r="BG22" s="9">
        <v>3357.7923090277718</v>
      </c>
      <c r="BH22" s="9">
        <v>3192.0006317204393</v>
      </c>
      <c r="BI22" s="9">
        <v>3193.1058090277784</v>
      </c>
      <c r="BJ22" s="9">
        <v>3170.3063071236502</v>
      </c>
      <c r="BK22" s="9">
        <v>3120.2187063172082</v>
      </c>
      <c r="BL22" s="9">
        <v>3081.1397187500002</v>
      </c>
      <c r="BM22" s="9">
        <v>3204.9555906040323</v>
      </c>
      <c r="BN22" s="9">
        <v>3600.2012743055479</v>
      </c>
      <c r="BO22" s="9">
        <v>3341.3680813172064</v>
      </c>
      <c r="BP22" s="11">
        <v>3336.6472745433598</v>
      </c>
      <c r="BQ22" s="9">
        <v>3363.1308602150566</v>
      </c>
      <c r="BR22" s="9">
        <v>3607.5081287202406</v>
      </c>
      <c r="BS22" s="9">
        <v>3436.5853869448124</v>
      </c>
      <c r="BT22" s="9">
        <v>3313.2934826388873</v>
      </c>
      <c r="BU22" s="9">
        <v>3128.278665994625</v>
      </c>
      <c r="BV22" s="9">
        <v>3133.8506388888895</v>
      </c>
      <c r="BW22" s="11">
        <v>3327.0045728758951</v>
      </c>
      <c r="BY22" s="451"/>
    </row>
    <row r="23" spans="1:77" ht="18.75" customHeight="1" x14ac:dyDescent="0.25">
      <c r="A23" s="465"/>
      <c r="B23" s="456"/>
      <c r="C23" s="12" t="s">
        <v>4</v>
      </c>
      <c r="D23" s="13">
        <v>3911.19</v>
      </c>
      <c r="E23" s="14">
        <v>4268.41</v>
      </c>
      <c r="F23" s="14">
        <v>3948.54</v>
      </c>
      <c r="G23" s="14">
        <v>3492.06</v>
      </c>
      <c r="H23" s="14">
        <v>3472.91</v>
      </c>
      <c r="I23" s="14">
        <v>3319.17</v>
      </c>
      <c r="J23" s="14">
        <v>3273.48</v>
      </c>
      <c r="K23" s="14">
        <v>3659.14</v>
      </c>
      <c r="L23" s="14">
        <v>3696.92</v>
      </c>
      <c r="M23" s="14">
        <v>3804.06</v>
      </c>
      <c r="N23" s="14">
        <v>4166.3100000000004</v>
      </c>
      <c r="O23" s="15">
        <v>4296.3999999999996</v>
      </c>
      <c r="P23" s="16">
        <v>4296.3999999999996</v>
      </c>
      <c r="Q23" s="13">
        <v>4660.5</v>
      </c>
      <c r="R23" s="14">
        <v>4235.54</v>
      </c>
      <c r="S23" s="14">
        <v>4419.29</v>
      </c>
      <c r="T23" s="14">
        <v>3659.96</v>
      </c>
      <c r="U23" s="14">
        <v>3605.8</v>
      </c>
      <c r="V23" s="14">
        <v>3483.09</v>
      </c>
      <c r="W23" s="14">
        <v>3580.54</v>
      </c>
      <c r="X23" s="14">
        <v>3628</v>
      </c>
      <c r="Y23" s="14">
        <v>3870.46</v>
      </c>
      <c r="Z23" s="14">
        <v>4051.79</v>
      </c>
      <c r="AA23" s="14">
        <v>4418.62</v>
      </c>
      <c r="AB23" s="14">
        <v>4341.18</v>
      </c>
      <c r="AC23" s="16">
        <v>4660.5</v>
      </c>
      <c r="AD23" s="14">
        <v>4487.3999999999996</v>
      </c>
      <c r="AE23" s="14">
        <v>4487.24</v>
      </c>
      <c r="AF23" s="14">
        <v>4328.2700000000004</v>
      </c>
      <c r="AG23" s="14">
        <v>4155.9399999999996</v>
      </c>
      <c r="AH23" s="14">
        <v>3750.05</v>
      </c>
      <c r="AI23" s="14">
        <v>3688.69</v>
      </c>
      <c r="AJ23" s="14">
        <v>3998.51</v>
      </c>
      <c r="AK23" s="14">
        <v>4008.51</v>
      </c>
      <c r="AL23" s="14">
        <v>4212.4799999999996</v>
      </c>
      <c r="AM23" s="14">
        <v>4406.3</v>
      </c>
      <c r="AN23" s="14">
        <v>4887.63</v>
      </c>
      <c r="AO23" s="14">
        <v>4853.9399999999996</v>
      </c>
      <c r="AP23" s="16">
        <v>4887.63</v>
      </c>
      <c r="AQ23" s="14">
        <v>4766.04</v>
      </c>
      <c r="AR23" s="14">
        <v>4714.66</v>
      </c>
      <c r="AS23" s="14">
        <v>4712.29</v>
      </c>
      <c r="AT23" s="14">
        <v>3910.75</v>
      </c>
      <c r="AU23" s="14">
        <v>3805.19</v>
      </c>
      <c r="AV23" s="14">
        <v>4061.25</v>
      </c>
      <c r="AW23" s="14">
        <v>4160.1400000000003</v>
      </c>
      <c r="AX23" s="14">
        <v>3867.04</v>
      </c>
      <c r="AY23" s="14">
        <v>4425.1499999999996</v>
      </c>
      <c r="AZ23" s="14">
        <v>4375.87</v>
      </c>
      <c r="BA23" s="14">
        <v>4593.53</v>
      </c>
      <c r="BB23" s="14">
        <v>4772.37</v>
      </c>
      <c r="BC23" s="16">
        <v>4772.37</v>
      </c>
      <c r="BD23" s="14">
        <v>4815.25</v>
      </c>
      <c r="BE23" s="14">
        <v>4759.6099999999997</v>
      </c>
      <c r="BF23" s="14">
        <v>4698.6899999999996</v>
      </c>
      <c r="BG23" s="14">
        <v>4512.93</v>
      </c>
      <c r="BH23" s="14">
        <v>4080.41</v>
      </c>
      <c r="BI23" s="14">
        <v>4078.54</v>
      </c>
      <c r="BJ23" s="14">
        <v>3912.63</v>
      </c>
      <c r="BK23" s="14">
        <v>4013.51</v>
      </c>
      <c r="BL23" s="14">
        <v>4174.8500000000004</v>
      </c>
      <c r="BM23" s="14">
        <v>4778.78</v>
      </c>
      <c r="BN23" s="14">
        <v>5326.44</v>
      </c>
      <c r="BO23" s="14">
        <v>5358.27</v>
      </c>
      <c r="BP23" s="16">
        <v>5358.27</v>
      </c>
      <c r="BQ23" s="14">
        <v>5134.29</v>
      </c>
      <c r="BR23" s="14">
        <v>5147.0200000000004</v>
      </c>
      <c r="BS23" s="14">
        <v>5132.41</v>
      </c>
      <c r="BT23" s="14">
        <v>4851.8</v>
      </c>
      <c r="BU23" s="14">
        <v>4439.93</v>
      </c>
      <c r="BV23" s="14">
        <v>4216.99</v>
      </c>
      <c r="BW23" s="16">
        <v>5147.0200000000004</v>
      </c>
      <c r="BY23" s="452"/>
    </row>
    <row r="24" spans="1:77" ht="18.75" customHeight="1" thickBot="1" x14ac:dyDescent="0.3">
      <c r="A24" s="465"/>
      <c r="B24" s="457"/>
      <c r="C24" s="17" t="s">
        <v>5</v>
      </c>
      <c r="D24" s="18">
        <v>2171.0214250000035</v>
      </c>
      <c r="E24" s="19">
        <v>1987.2551350000022</v>
      </c>
      <c r="F24" s="19">
        <v>2140.2507299999993</v>
      </c>
      <c r="G24" s="19">
        <v>1910.8334274999984</v>
      </c>
      <c r="H24" s="19">
        <v>1904.79485</v>
      </c>
      <c r="I24" s="19">
        <v>1788.4162074999992</v>
      </c>
      <c r="J24" s="19">
        <v>1872.4959924999955</v>
      </c>
      <c r="K24" s="19">
        <v>1873.6447150000033</v>
      </c>
      <c r="L24" s="19">
        <v>1921.270729999997</v>
      </c>
      <c r="M24" s="19">
        <v>2059.3745924999998</v>
      </c>
      <c r="N24" s="19">
        <v>2138.0357375000021</v>
      </c>
      <c r="O24" s="20">
        <v>2325.0643874999964</v>
      </c>
      <c r="P24" s="21">
        <v>24092.45792999987</v>
      </c>
      <c r="Q24" s="18">
        <v>2425.1337299999991</v>
      </c>
      <c r="R24" s="19">
        <v>2160.0168474999991</v>
      </c>
      <c r="S24" s="19">
        <v>2314.176124999999</v>
      </c>
      <c r="T24" s="19">
        <v>2068.0789224999967</v>
      </c>
      <c r="U24" s="19">
        <v>2129.5498100000023</v>
      </c>
      <c r="V24" s="19">
        <v>1954.0653300000031</v>
      </c>
      <c r="W24" s="19">
        <v>2106.8089975000007</v>
      </c>
      <c r="X24" s="19">
        <v>2076.0845350000018</v>
      </c>
      <c r="Y24" s="19">
        <v>2136.5193750000017</v>
      </c>
      <c r="Z24" s="19">
        <v>2254.7148025000047</v>
      </c>
      <c r="AA24" s="19">
        <v>2349.7894025000005</v>
      </c>
      <c r="AB24" s="19">
        <v>2451.0819775</v>
      </c>
      <c r="AC24" s="21">
        <v>26426.019854999933</v>
      </c>
      <c r="AD24" s="19">
        <v>2524.3630775000029</v>
      </c>
      <c r="AE24" s="19">
        <v>2421.3008625000048</v>
      </c>
      <c r="AF24" s="19">
        <v>2452.7766674999998</v>
      </c>
      <c r="AG24" s="19">
        <v>2279.9357799999971</v>
      </c>
      <c r="AH24" s="19">
        <v>2190.0951499999978</v>
      </c>
      <c r="AI24" s="19">
        <v>2129.9251575000044</v>
      </c>
      <c r="AJ24" s="19">
        <v>2307.0701199999999</v>
      </c>
      <c r="AK24" s="19">
        <v>2323.8824550000013</v>
      </c>
      <c r="AL24" s="19">
        <v>2295.7161574999968</v>
      </c>
      <c r="AM24" s="19">
        <v>2402.2412499999991</v>
      </c>
      <c r="AN24" s="19">
        <v>2523.4815925000012</v>
      </c>
      <c r="AO24" s="19">
        <v>2546.2801850000014</v>
      </c>
      <c r="AP24" s="21">
        <v>28397.068455000062</v>
      </c>
      <c r="AQ24" s="19">
        <v>2692.3748574999986</v>
      </c>
      <c r="AR24" s="19">
        <v>2423.2301224999983</v>
      </c>
      <c r="AS24" s="19">
        <v>2522.035834999997</v>
      </c>
      <c r="AT24" s="19">
        <v>2252.6251950000014</v>
      </c>
      <c r="AU24" s="19">
        <v>2226.6414574999976</v>
      </c>
      <c r="AV24" s="19">
        <v>2218.9968449999983</v>
      </c>
      <c r="AW24" s="19">
        <v>2286.6507474999994</v>
      </c>
      <c r="AX24" s="19">
        <v>2250.2038399999992</v>
      </c>
      <c r="AY24" s="19">
        <v>2345.3104975000001</v>
      </c>
      <c r="AZ24" s="19">
        <v>2346.3338774999997</v>
      </c>
      <c r="BA24" s="19">
        <v>2462.1309225000036</v>
      </c>
      <c r="BB24" s="19">
        <v>2634.3920474999945</v>
      </c>
      <c r="BC24" s="21">
        <v>28660.926245000101</v>
      </c>
      <c r="BD24" s="19">
        <v>2726.778127499997</v>
      </c>
      <c r="BE24" s="19">
        <v>2438.6467075000055</v>
      </c>
      <c r="BF24" s="19">
        <v>2607.7242825000044</v>
      </c>
      <c r="BG24" s="19">
        <v>2417.6104624999957</v>
      </c>
      <c r="BH24" s="19">
        <v>2374.8484700000067</v>
      </c>
      <c r="BI24" s="19">
        <v>2299.0361825000005</v>
      </c>
      <c r="BJ24" s="19">
        <v>2358.707892499996</v>
      </c>
      <c r="BK24" s="19">
        <v>2321.4427175000033</v>
      </c>
      <c r="BL24" s="19">
        <v>2218.4205975</v>
      </c>
      <c r="BM24" s="19">
        <v>2387.6919150000044</v>
      </c>
      <c r="BN24" s="19">
        <v>2592.1449174999943</v>
      </c>
      <c r="BO24" s="19">
        <v>2485.9778525000015</v>
      </c>
      <c r="BP24" s="21">
        <v>29229.030124999834</v>
      </c>
      <c r="BQ24" s="19">
        <v>2502.1693600000021</v>
      </c>
      <c r="BR24" s="19">
        <v>2424.2454625000018</v>
      </c>
      <c r="BS24" s="19">
        <v>2553.3829424999958</v>
      </c>
      <c r="BT24" s="19">
        <v>2385.5713074999985</v>
      </c>
      <c r="BU24" s="19">
        <v>2327.4393275000011</v>
      </c>
      <c r="BV24" s="19">
        <v>2256.3724600000005</v>
      </c>
      <c r="BW24" s="21">
        <v>14449.180860000013</v>
      </c>
    </row>
    <row r="25" spans="1:77" ht="18.75" customHeight="1" x14ac:dyDescent="0.25">
      <c r="A25" s="465"/>
      <c r="B25" s="455" t="s">
        <v>6</v>
      </c>
      <c r="C25" s="2" t="s">
        <v>2</v>
      </c>
      <c r="D25" s="3">
        <v>2058.5500000000002</v>
      </c>
      <c r="E25" s="4">
        <v>2209.7800000000002</v>
      </c>
      <c r="F25" s="4">
        <v>2095.2399999999998</v>
      </c>
      <c r="G25" s="4">
        <v>1859.09</v>
      </c>
      <c r="H25" s="4">
        <v>1794.58</v>
      </c>
      <c r="I25" s="4">
        <v>1722.73</v>
      </c>
      <c r="J25" s="4">
        <v>1663.69</v>
      </c>
      <c r="K25" s="4">
        <v>1694.29</v>
      </c>
      <c r="L25" s="4">
        <v>1822.26</v>
      </c>
      <c r="M25" s="4">
        <v>1889.47</v>
      </c>
      <c r="N25" s="4">
        <v>1975.09</v>
      </c>
      <c r="O25" s="5">
        <v>1957.71</v>
      </c>
      <c r="P25" s="22">
        <v>1663.69</v>
      </c>
      <c r="Q25" s="3">
        <v>2109.77</v>
      </c>
      <c r="R25" s="4">
        <v>2277.5300000000002</v>
      </c>
      <c r="S25" s="4">
        <v>2182.08</v>
      </c>
      <c r="T25" s="4">
        <v>2045.09</v>
      </c>
      <c r="U25" s="4">
        <v>1910.89</v>
      </c>
      <c r="V25" s="4">
        <v>1808.26</v>
      </c>
      <c r="W25" s="4">
        <v>1758.84</v>
      </c>
      <c r="X25" s="4">
        <v>1844.09</v>
      </c>
      <c r="Y25" s="4">
        <v>1948.22</v>
      </c>
      <c r="Z25" s="4">
        <v>1994.99</v>
      </c>
      <c r="AA25" s="4">
        <v>2057.9299999999998</v>
      </c>
      <c r="AB25" s="4">
        <v>1972.89</v>
      </c>
      <c r="AC25" s="22">
        <v>1758.84</v>
      </c>
      <c r="AD25" s="4">
        <v>2109.77</v>
      </c>
      <c r="AE25" s="4">
        <v>2319.56</v>
      </c>
      <c r="AF25" s="4">
        <v>2155.5700000000002</v>
      </c>
      <c r="AG25" s="4">
        <v>2132.67</v>
      </c>
      <c r="AH25" s="4">
        <v>1917.55</v>
      </c>
      <c r="AI25" s="4">
        <v>1878.19</v>
      </c>
      <c r="AJ25" s="4">
        <v>1889.03</v>
      </c>
      <c r="AK25" s="4">
        <v>1895.05</v>
      </c>
      <c r="AL25" s="4">
        <v>1933.46</v>
      </c>
      <c r="AM25" s="4">
        <v>2002.59</v>
      </c>
      <c r="AN25" s="4">
        <v>2123.04</v>
      </c>
      <c r="AO25" s="4">
        <v>2117.65</v>
      </c>
      <c r="AP25" s="22">
        <v>1878.19</v>
      </c>
      <c r="AQ25" s="4">
        <v>2166.33</v>
      </c>
      <c r="AR25" s="4">
        <v>2333.52</v>
      </c>
      <c r="AS25" s="4">
        <v>2258.4</v>
      </c>
      <c r="AT25" s="4">
        <v>2180.31</v>
      </c>
      <c r="AU25" s="4">
        <v>1948.93</v>
      </c>
      <c r="AV25" s="4">
        <v>1942.69</v>
      </c>
      <c r="AW25" s="4">
        <v>1935.35</v>
      </c>
      <c r="AX25" s="4">
        <v>1931.98</v>
      </c>
      <c r="AY25" s="4">
        <v>2060.11</v>
      </c>
      <c r="AZ25" s="4">
        <v>1965.51</v>
      </c>
      <c r="BA25" s="4">
        <v>2278.4299999999998</v>
      </c>
      <c r="BB25" s="4">
        <v>2108.38</v>
      </c>
      <c r="BC25" s="22">
        <v>1931.98</v>
      </c>
      <c r="BD25" s="4">
        <v>2303.73</v>
      </c>
      <c r="BE25" s="4">
        <v>2536.27</v>
      </c>
      <c r="BF25" s="4">
        <v>2545.38</v>
      </c>
      <c r="BG25" s="4">
        <v>2230.64</v>
      </c>
      <c r="BH25" s="4">
        <v>2084.42</v>
      </c>
      <c r="BI25" s="4">
        <v>2066.33</v>
      </c>
      <c r="BJ25" s="4">
        <v>2039.13</v>
      </c>
      <c r="BK25" s="4">
        <v>2072.63</v>
      </c>
      <c r="BL25" s="4">
        <v>2106.73</v>
      </c>
      <c r="BM25" s="4">
        <v>2217.9299999999998</v>
      </c>
      <c r="BN25" s="4">
        <v>2378.9699999999998</v>
      </c>
      <c r="BO25" s="4">
        <v>2137.5700000000002</v>
      </c>
      <c r="BP25" s="22">
        <v>2039.13</v>
      </c>
      <c r="BQ25" s="4">
        <v>2336.4</v>
      </c>
      <c r="BR25" s="4">
        <v>2446.94</v>
      </c>
      <c r="BS25" s="4">
        <v>2436.23</v>
      </c>
      <c r="BT25" s="4">
        <v>2252.77</v>
      </c>
      <c r="BU25" s="4">
        <v>2155.5100000000002</v>
      </c>
      <c r="BV25" s="4">
        <v>2103.41</v>
      </c>
      <c r="BW25" s="22">
        <v>2103.41</v>
      </c>
    </row>
    <row r="26" spans="1:77" ht="18.75" customHeight="1" x14ac:dyDescent="0.25">
      <c r="A26" s="465"/>
      <c r="B26" s="456"/>
      <c r="C26" s="7" t="s">
        <v>3</v>
      </c>
      <c r="D26" s="8">
        <v>3226.1445732526895</v>
      </c>
      <c r="E26" s="9">
        <v>3247.2819977678569</v>
      </c>
      <c r="F26" s="9">
        <v>3094.042944145348</v>
      </c>
      <c r="G26" s="9">
        <v>2843.9993958333262</v>
      </c>
      <c r="H26" s="9">
        <v>2766.9746068548397</v>
      </c>
      <c r="I26" s="9">
        <v>2694.6678680555592</v>
      </c>
      <c r="J26" s="9">
        <v>2694.4507560483848</v>
      </c>
      <c r="K26" s="9">
        <v>2679.9138911290274</v>
      </c>
      <c r="L26" s="9">
        <v>2805.8436909722177</v>
      </c>
      <c r="M26" s="9">
        <v>2920.6496644295316</v>
      </c>
      <c r="N26" s="9">
        <v>3129.6938611111118</v>
      </c>
      <c r="O26" s="10">
        <v>3218.9841801075227</v>
      </c>
      <c r="P26" s="11">
        <v>2941.8597117579984</v>
      </c>
      <c r="Q26" s="8">
        <v>3323.0878696236609</v>
      </c>
      <c r="R26" s="9">
        <v>3352.8142447916616</v>
      </c>
      <c r="S26" s="9">
        <v>3184.1145087483183</v>
      </c>
      <c r="T26" s="9">
        <v>2957.7474791666623</v>
      </c>
      <c r="U26" s="9">
        <v>2898.4484946236507</v>
      </c>
      <c r="V26" s="9">
        <v>2806.4485069444436</v>
      </c>
      <c r="W26" s="9">
        <v>2781.236945564523</v>
      </c>
      <c r="X26" s="9">
        <v>2769.942382392474</v>
      </c>
      <c r="Y26" s="9">
        <v>2896.2104687499964</v>
      </c>
      <c r="Z26" s="9">
        <v>3007.3289697986561</v>
      </c>
      <c r="AA26" s="9">
        <v>3220.299024305551</v>
      </c>
      <c r="AB26" s="9">
        <v>3230.1972849462331</v>
      </c>
      <c r="AC26" s="11">
        <v>3033.7469788812805</v>
      </c>
      <c r="AD26" s="9">
        <v>3328.0520463709636</v>
      </c>
      <c r="AE26" s="9">
        <v>3386.3305926724097</v>
      </c>
      <c r="AF26" s="9">
        <v>3213.9232234185747</v>
      </c>
      <c r="AG26" s="9">
        <v>3109.8191944444397</v>
      </c>
      <c r="AH26" s="9">
        <v>2903.8071706989213</v>
      </c>
      <c r="AI26" s="9">
        <v>2823.9496041666639</v>
      </c>
      <c r="AJ26" s="9">
        <v>2833.0419052419365</v>
      </c>
      <c r="AK26" s="9">
        <v>2879.5369892473145</v>
      </c>
      <c r="AL26" s="9">
        <v>2940.7030034722179</v>
      </c>
      <c r="AM26" s="9">
        <v>3048.3795771812056</v>
      </c>
      <c r="AN26" s="9">
        <v>3340.1424930555577</v>
      </c>
      <c r="AO26" s="9">
        <v>3303.9006451612886</v>
      </c>
      <c r="AP26" s="11">
        <v>3091.4344444444587</v>
      </c>
      <c r="AQ26" s="9">
        <v>3375.382053091394</v>
      </c>
      <c r="AR26" s="9">
        <v>3419.4110974702412</v>
      </c>
      <c r="AS26" s="9">
        <v>3296.8340814266439</v>
      </c>
      <c r="AT26" s="9">
        <v>3100.8677361111136</v>
      </c>
      <c r="AU26" s="9">
        <v>2964.3697883064497</v>
      </c>
      <c r="AV26" s="9">
        <v>2938.4634652777822</v>
      </c>
      <c r="AW26" s="9">
        <v>2893.1211525537674</v>
      </c>
      <c r="AX26" s="9">
        <v>2931.8397110215037</v>
      </c>
      <c r="AY26" s="9">
        <v>3059.5124861111121</v>
      </c>
      <c r="AZ26" s="9">
        <v>3154.635315436235</v>
      </c>
      <c r="BA26" s="9">
        <v>3423.0687673611119</v>
      </c>
      <c r="BB26" s="9">
        <v>3465.2214616935498</v>
      </c>
      <c r="BC26" s="11">
        <v>3166.8999175228337</v>
      </c>
      <c r="BD26" s="9">
        <v>3570.0811559139784</v>
      </c>
      <c r="BE26" s="9">
        <v>3621.1534784226205</v>
      </c>
      <c r="BF26" s="9">
        <v>3539.2871096904437</v>
      </c>
      <c r="BG26" s="9">
        <v>3303.978045138886</v>
      </c>
      <c r="BH26" s="9">
        <v>3096.4401041666724</v>
      </c>
      <c r="BI26" s="9">
        <v>3025.2068541666681</v>
      </c>
      <c r="BJ26" s="9">
        <v>3017.0201041666605</v>
      </c>
      <c r="BK26" s="9">
        <v>3029.4780813172024</v>
      </c>
      <c r="BL26" s="9">
        <v>3125.3247118055524</v>
      </c>
      <c r="BM26" s="9">
        <v>3291.2973120805427</v>
      </c>
      <c r="BN26" s="9">
        <v>3536.7240729166597</v>
      </c>
      <c r="BO26" s="9">
        <v>3458.0474529569838</v>
      </c>
      <c r="BP26" s="11">
        <v>3299.096345034256</v>
      </c>
      <c r="BQ26" s="9">
        <v>3569.8073521505521</v>
      </c>
      <c r="BR26" s="9">
        <v>3558.1852046130953</v>
      </c>
      <c r="BS26" s="9">
        <v>3467.7986978465574</v>
      </c>
      <c r="BT26" s="9">
        <v>3339.56997569445</v>
      </c>
      <c r="BU26" s="9">
        <v>3154.3064213709722</v>
      </c>
      <c r="BV26" s="9">
        <v>3043.6768993055557</v>
      </c>
      <c r="BW26" s="11">
        <v>3353.9841785632125</v>
      </c>
    </row>
    <row r="27" spans="1:77" ht="18.75" customHeight="1" x14ac:dyDescent="0.25">
      <c r="A27" s="465"/>
      <c r="B27" s="456"/>
      <c r="C27" s="12" t="s">
        <v>4</v>
      </c>
      <c r="D27" s="13">
        <v>4461.3599999999997</v>
      </c>
      <c r="E27" s="14">
        <v>4448.2700000000004</v>
      </c>
      <c r="F27" s="14">
        <v>4211.97</v>
      </c>
      <c r="G27" s="14">
        <v>3786.21</v>
      </c>
      <c r="H27" s="14">
        <v>3540.48</v>
      </c>
      <c r="I27" s="14">
        <v>3494.45</v>
      </c>
      <c r="J27" s="14">
        <v>3503.53</v>
      </c>
      <c r="K27" s="14">
        <v>3630.56</v>
      </c>
      <c r="L27" s="14">
        <v>3622.57</v>
      </c>
      <c r="M27" s="14">
        <v>4090.95</v>
      </c>
      <c r="N27" s="14">
        <v>4480.05</v>
      </c>
      <c r="O27" s="15">
        <v>4613.2700000000004</v>
      </c>
      <c r="P27" s="16">
        <v>4613.2700000000004</v>
      </c>
      <c r="Q27" s="13">
        <v>4703.96</v>
      </c>
      <c r="R27" s="14">
        <v>4553.93</v>
      </c>
      <c r="S27" s="14">
        <v>4387.07</v>
      </c>
      <c r="T27" s="14">
        <v>3818.84</v>
      </c>
      <c r="U27" s="14">
        <v>3675.31</v>
      </c>
      <c r="V27" s="14">
        <v>3588.82</v>
      </c>
      <c r="W27" s="14">
        <v>3591.11</v>
      </c>
      <c r="X27" s="14">
        <v>3654.11</v>
      </c>
      <c r="Y27" s="14">
        <v>3754.42</v>
      </c>
      <c r="Z27" s="14">
        <v>4193.75</v>
      </c>
      <c r="AA27" s="14">
        <v>4545.2700000000004</v>
      </c>
      <c r="AB27" s="14">
        <v>4542.99</v>
      </c>
      <c r="AC27" s="16">
        <v>4703.96</v>
      </c>
      <c r="AD27" s="14">
        <v>4668.29</v>
      </c>
      <c r="AE27" s="14">
        <v>4592.17</v>
      </c>
      <c r="AF27" s="14">
        <v>4432.01</v>
      </c>
      <c r="AG27" s="14">
        <v>3959.82</v>
      </c>
      <c r="AH27" s="14">
        <v>3684.19</v>
      </c>
      <c r="AI27" s="14">
        <v>3592.61</v>
      </c>
      <c r="AJ27" s="14">
        <v>3627.62</v>
      </c>
      <c r="AK27" s="14">
        <v>3726.52</v>
      </c>
      <c r="AL27" s="14">
        <v>3827.3</v>
      </c>
      <c r="AM27" s="14">
        <v>4202.46</v>
      </c>
      <c r="AN27" s="14">
        <v>4760.51</v>
      </c>
      <c r="AO27" s="14">
        <v>4712.58</v>
      </c>
      <c r="AP27" s="16">
        <v>4760.51</v>
      </c>
      <c r="AQ27" s="14">
        <v>4663.3500000000004</v>
      </c>
      <c r="AR27" s="14">
        <v>4605.9799999999996</v>
      </c>
      <c r="AS27" s="14">
        <v>4516.33</v>
      </c>
      <c r="AT27" s="14">
        <v>3953.18</v>
      </c>
      <c r="AU27" s="14">
        <v>3729.63</v>
      </c>
      <c r="AV27" s="14">
        <v>3750.35</v>
      </c>
      <c r="AW27" s="14">
        <v>3718.72</v>
      </c>
      <c r="AX27" s="14">
        <v>3778.58</v>
      </c>
      <c r="AY27" s="14">
        <v>3991.64</v>
      </c>
      <c r="AZ27" s="14">
        <v>4306.88</v>
      </c>
      <c r="BA27" s="14">
        <v>4776.03</v>
      </c>
      <c r="BB27" s="14">
        <v>4939.6099999999997</v>
      </c>
      <c r="BC27" s="16">
        <v>4939.6099999999997</v>
      </c>
      <c r="BD27" s="14">
        <v>4883.87</v>
      </c>
      <c r="BE27" s="14">
        <v>4811.5600000000004</v>
      </c>
      <c r="BF27" s="14">
        <v>4734.1000000000004</v>
      </c>
      <c r="BG27" s="14">
        <v>4243.09</v>
      </c>
      <c r="BH27" s="14">
        <v>3997.71</v>
      </c>
      <c r="BI27" s="14">
        <v>3819.22</v>
      </c>
      <c r="BJ27" s="14">
        <v>3768.94</v>
      </c>
      <c r="BK27" s="14">
        <v>3831.74</v>
      </c>
      <c r="BL27" s="14">
        <v>4081.07</v>
      </c>
      <c r="BM27" s="14">
        <v>4633.8500000000004</v>
      </c>
      <c r="BN27" s="14">
        <v>4820.78</v>
      </c>
      <c r="BO27" s="14">
        <v>4913.6899999999996</v>
      </c>
      <c r="BP27" s="16">
        <v>4913.6899999999996</v>
      </c>
      <c r="BQ27" s="14">
        <v>4904.49</v>
      </c>
      <c r="BR27" s="14">
        <v>4719.5200000000004</v>
      </c>
      <c r="BS27" s="14">
        <v>4621.62</v>
      </c>
      <c r="BT27" s="14">
        <v>4388.3900000000003</v>
      </c>
      <c r="BU27" s="14">
        <v>3981.13</v>
      </c>
      <c r="BV27" s="14">
        <v>3894.51</v>
      </c>
      <c r="BW27" s="16">
        <v>4904.49</v>
      </c>
    </row>
    <row r="28" spans="1:77" ht="18.75" customHeight="1" thickBot="1" x14ac:dyDescent="0.3">
      <c r="A28" s="465"/>
      <c r="B28" s="457"/>
      <c r="C28" s="17" t="s">
        <v>5</v>
      </c>
      <c r="D28" s="18">
        <v>2400.251562500001</v>
      </c>
      <c r="E28" s="19">
        <v>2182.1735024999998</v>
      </c>
      <c r="F28" s="19">
        <v>2298.8739074999935</v>
      </c>
      <c r="G28" s="19">
        <v>2047.6795649999949</v>
      </c>
      <c r="H28" s="19">
        <v>2058.6291075000008</v>
      </c>
      <c r="I28" s="19">
        <v>1940.1608650000026</v>
      </c>
      <c r="J28" s="19">
        <v>2004.6713624999982</v>
      </c>
      <c r="K28" s="19">
        <v>1993.8559349999964</v>
      </c>
      <c r="L28" s="19">
        <v>2020.2074574999967</v>
      </c>
      <c r="M28" s="19">
        <v>2175.8840000000009</v>
      </c>
      <c r="N28" s="19">
        <v>2253.3795800000007</v>
      </c>
      <c r="O28" s="20">
        <v>2394.9242299999969</v>
      </c>
      <c r="P28" s="21">
        <v>25770.691075000068</v>
      </c>
      <c r="Q28" s="18">
        <v>2472.3773750000037</v>
      </c>
      <c r="R28" s="19">
        <v>2253.0911724999964</v>
      </c>
      <c r="S28" s="19">
        <v>2365.7970800000007</v>
      </c>
      <c r="T28" s="19">
        <v>2129.5781849999967</v>
      </c>
      <c r="U28" s="19">
        <v>2156.4456799999962</v>
      </c>
      <c r="V28" s="19">
        <v>2020.6429249999994</v>
      </c>
      <c r="W28" s="19">
        <v>2069.2402875000048</v>
      </c>
      <c r="X28" s="19">
        <v>2060.8371325000007</v>
      </c>
      <c r="Y28" s="19">
        <v>2085.2715374999975</v>
      </c>
      <c r="Z28" s="19">
        <v>2240.4600824999984</v>
      </c>
      <c r="AA28" s="19">
        <v>2318.6152974999968</v>
      </c>
      <c r="AB28" s="19">
        <v>2403.2667799999977</v>
      </c>
      <c r="AC28" s="21">
        <v>26575.623535000017</v>
      </c>
      <c r="AD28" s="19">
        <v>2476.0707224999969</v>
      </c>
      <c r="AE28" s="19">
        <v>2356.8860924999972</v>
      </c>
      <c r="AF28" s="19">
        <v>2387.9449550000008</v>
      </c>
      <c r="AG28" s="19">
        <v>2239.0698199999965</v>
      </c>
      <c r="AH28" s="19">
        <v>2160.4325349999972</v>
      </c>
      <c r="AI28" s="19">
        <v>2033.243714999998</v>
      </c>
      <c r="AJ28" s="19">
        <v>2107.7831775000009</v>
      </c>
      <c r="AK28" s="19">
        <v>2142.3755200000019</v>
      </c>
      <c r="AL28" s="19">
        <v>2117.3061624999968</v>
      </c>
      <c r="AM28" s="19">
        <v>2271.0427849999983</v>
      </c>
      <c r="AN28" s="19">
        <v>2404.9025950000014</v>
      </c>
      <c r="AO28" s="19">
        <v>2458.1020799999988</v>
      </c>
      <c r="AP28" s="21">
        <v>27155.160160000127</v>
      </c>
      <c r="AQ28" s="19">
        <v>2511.284247499997</v>
      </c>
      <c r="AR28" s="19">
        <v>2297.8442575000022</v>
      </c>
      <c r="AS28" s="19">
        <v>2449.5477224999963</v>
      </c>
      <c r="AT28" s="19">
        <v>2232.6247700000017</v>
      </c>
      <c r="AU28" s="19">
        <v>2205.4911224999987</v>
      </c>
      <c r="AV28" s="19">
        <v>2115.6936950000031</v>
      </c>
      <c r="AW28" s="19">
        <v>2152.4821375000029</v>
      </c>
      <c r="AX28" s="19">
        <v>2181.2887449999989</v>
      </c>
      <c r="AY28" s="19">
        <v>2202.8489900000009</v>
      </c>
      <c r="AZ28" s="19">
        <v>2350.2033099999949</v>
      </c>
      <c r="BA28" s="19">
        <v>2464.6095125000006</v>
      </c>
      <c r="BB28" s="19">
        <v>2578.1247675000009</v>
      </c>
      <c r="BC28" s="21">
        <v>27742.043277500023</v>
      </c>
      <c r="BD28" s="19">
        <v>2656.1403799999998</v>
      </c>
      <c r="BE28" s="19">
        <v>2433.415137500001</v>
      </c>
      <c r="BF28" s="19">
        <v>2629.6903224999996</v>
      </c>
      <c r="BG28" s="19">
        <v>2378.8641924999979</v>
      </c>
      <c r="BH28" s="19">
        <v>2303.7514375000042</v>
      </c>
      <c r="BI28" s="19">
        <v>2178.1489350000011</v>
      </c>
      <c r="BJ28" s="19">
        <v>2244.6629574999952</v>
      </c>
      <c r="BK28" s="19">
        <v>2253.9316924999985</v>
      </c>
      <c r="BL28" s="19">
        <v>2250.2337924999974</v>
      </c>
      <c r="BM28" s="19">
        <v>2452.0164975000043</v>
      </c>
      <c r="BN28" s="19">
        <v>2546.441332499995</v>
      </c>
      <c r="BO28" s="19">
        <v>2572.7873049999962</v>
      </c>
      <c r="BP28" s="21">
        <v>28900.083982500084</v>
      </c>
      <c r="BQ28" s="19">
        <v>2655.9366700000105</v>
      </c>
      <c r="BR28" s="19">
        <v>2391.1004575000002</v>
      </c>
      <c r="BS28" s="19">
        <v>2576.5744324999923</v>
      </c>
      <c r="BT28" s="19">
        <v>2404.4903825000042</v>
      </c>
      <c r="BU28" s="19">
        <v>2346.8039775000034</v>
      </c>
      <c r="BV28" s="19">
        <v>2191.4473675000004</v>
      </c>
      <c r="BW28" s="21">
        <v>14566.353287500031</v>
      </c>
    </row>
    <row r="29" spans="1:77" ht="18.75" customHeight="1" x14ac:dyDescent="0.25">
      <c r="A29" s="465"/>
      <c r="B29" s="455" t="s">
        <v>7</v>
      </c>
      <c r="C29" s="2" t="s">
        <v>2</v>
      </c>
      <c r="D29" s="23">
        <v>53.73</v>
      </c>
      <c r="E29" s="24">
        <v>96.64</v>
      </c>
      <c r="F29" s="24">
        <v>1.67</v>
      </c>
      <c r="G29" s="24">
        <v>7.05</v>
      </c>
      <c r="H29" s="24">
        <v>3.43</v>
      </c>
      <c r="I29" s="24">
        <v>6.63</v>
      </c>
      <c r="J29" s="24">
        <v>7.81</v>
      </c>
      <c r="K29" s="24">
        <v>6.94</v>
      </c>
      <c r="L29" s="24">
        <v>2.0699999999999998</v>
      </c>
      <c r="M29" s="24">
        <v>0</v>
      </c>
      <c r="N29" s="24">
        <v>10.23</v>
      </c>
      <c r="O29" s="25">
        <v>22.94</v>
      </c>
      <c r="P29" s="26">
        <v>0</v>
      </c>
      <c r="Q29" s="23">
        <v>16.02</v>
      </c>
      <c r="R29" s="24">
        <v>3.62</v>
      </c>
      <c r="S29" s="24">
        <v>2.7</v>
      </c>
      <c r="T29" s="24">
        <v>5.22</v>
      </c>
      <c r="U29" s="24">
        <v>14.39</v>
      </c>
      <c r="V29" s="24">
        <v>5.87</v>
      </c>
      <c r="W29" s="24">
        <v>3.15</v>
      </c>
      <c r="X29" s="24">
        <v>1.47</v>
      </c>
      <c r="Y29" s="24">
        <v>0.55000000000000004</v>
      </c>
      <c r="Z29" s="24">
        <v>0.64</v>
      </c>
      <c r="AA29" s="24">
        <v>10.82</v>
      </c>
      <c r="AB29" s="24">
        <v>19.73</v>
      </c>
      <c r="AC29" s="26">
        <v>0.55000000000000004</v>
      </c>
      <c r="AD29" s="24">
        <v>17.8</v>
      </c>
      <c r="AE29" s="24">
        <v>0</v>
      </c>
      <c r="AF29" s="24">
        <v>9.7899999999999991</v>
      </c>
      <c r="AG29" s="24">
        <v>2.98</v>
      </c>
      <c r="AH29" s="24">
        <v>0</v>
      </c>
      <c r="AI29" s="24">
        <v>7.0000000000000007E-2</v>
      </c>
      <c r="AJ29" s="24">
        <v>5.63</v>
      </c>
      <c r="AK29" s="24">
        <v>0</v>
      </c>
      <c r="AL29" s="24">
        <v>10.83</v>
      </c>
      <c r="AM29" s="24">
        <v>0</v>
      </c>
      <c r="AN29" s="24">
        <v>9.17</v>
      </c>
      <c r="AO29" s="24">
        <v>42.22</v>
      </c>
      <c r="AP29" s="26">
        <v>0</v>
      </c>
      <c r="AQ29" s="24">
        <v>13.87</v>
      </c>
      <c r="AR29" s="24">
        <v>51.77</v>
      </c>
      <c r="AS29" s="24">
        <v>20.49</v>
      </c>
      <c r="AT29" s="24">
        <v>1.33</v>
      </c>
      <c r="AU29" s="24">
        <v>1.81</v>
      </c>
      <c r="AV29" s="24">
        <v>8.6199999999999992</v>
      </c>
      <c r="AW29" s="24">
        <v>0</v>
      </c>
      <c r="AX29" s="24">
        <v>6.54</v>
      </c>
      <c r="AY29" s="24">
        <v>2.71</v>
      </c>
      <c r="AZ29" s="24">
        <v>9.49</v>
      </c>
      <c r="BA29" s="24">
        <v>0</v>
      </c>
      <c r="BB29" s="24">
        <v>48.14</v>
      </c>
      <c r="BC29" s="26">
        <v>0</v>
      </c>
      <c r="BD29" s="24">
        <v>25.68</v>
      </c>
      <c r="BE29" s="24">
        <v>47.59</v>
      </c>
      <c r="BF29" s="24">
        <v>0</v>
      </c>
      <c r="BG29" s="24">
        <v>0</v>
      </c>
      <c r="BH29" s="24">
        <v>0</v>
      </c>
      <c r="BI29" s="24">
        <v>0</v>
      </c>
      <c r="BJ29" s="24">
        <v>0</v>
      </c>
      <c r="BK29" s="24">
        <v>0</v>
      </c>
      <c r="BL29" s="24">
        <v>32.82</v>
      </c>
      <c r="BM29" s="24">
        <v>18.66</v>
      </c>
      <c r="BN29" s="24">
        <v>57.41</v>
      </c>
      <c r="BO29" s="24">
        <v>74.47</v>
      </c>
      <c r="BP29" s="26">
        <v>0</v>
      </c>
      <c r="BQ29" s="24">
        <v>21.23</v>
      </c>
      <c r="BR29" s="24">
        <v>56.12</v>
      </c>
      <c r="BS29" s="24">
        <v>30.48</v>
      </c>
      <c r="BT29" s="24">
        <v>9.31</v>
      </c>
      <c r="BU29" s="24">
        <v>4.47</v>
      </c>
      <c r="BV29" s="24">
        <v>10.51</v>
      </c>
      <c r="BW29" s="26">
        <v>4.47</v>
      </c>
    </row>
    <row r="30" spans="1:77" ht="18.75" customHeight="1" x14ac:dyDescent="0.25">
      <c r="A30" s="465"/>
      <c r="B30" s="456"/>
      <c r="C30" s="7" t="s">
        <v>3</v>
      </c>
      <c r="D30" s="8">
        <v>774.68988575269043</v>
      </c>
      <c r="E30" s="9">
        <v>925.41992187499807</v>
      </c>
      <c r="F30" s="9">
        <v>647.41845895020174</v>
      </c>
      <c r="G30" s="9">
        <v>493.90001736111049</v>
      </c>
      <c r="H30" s="9">
        <v>461.01836693548336</v>
      </c>
      <c r="I30" s="9">
        <v>272.99533333333392</v>
      </c>
      <c r="J30" s="9">
        <v>306.1386088709682</v>
      </c>
      <c r="K30" s="9">
        <v>536.58343413978469</v>
      </c>
      <c r="L30" s="9">
        <v>249.10437847222198</v>
      </c>
      <c r="M30" s="9">
        <v>751.95988926174596</v>
      </c>
      <c r="N30" s="9">
        <v>584.64231944444521</v>
      </c>
      <c r="O30" s="10">
        <v>936.00317204301041</v>
      </c>
      <c r="P30" s="11">
        <v>577.43436015982093</v>
      </c>
      <c r="Q30" s="8">
        <v>1062.7635114247323</v>
      </c>
      <c r="R30" s="9">
        <v>726.17359002976161</v>
      </c>
      <c r="S30" s="9">
        <v>807.66456258411881</v>
      </c>
      <c r="T30" s="9">
        <v>527.00473958333384</v>
      </c>
      <c r="U30" s="9">
        <v>788.52605174731241</v>
      </c>
      <c r="V30" s="9">
        <v>547.75279513888927</v>
      </c>
      <c r="W30" s="9">
        <v>655.54485887096746</v>
      </c>
      <c r="X30" s="9">
        <v>501.30573588709746</v>
      </c>
      <c r="Y30" s="9">
        <v>526.42482986111179</v>
      </c>
      <c r="Z30" s="9">
        <v>512.26479865771864</v>
      </c>
      <c r="AA30" s="9">
        <v>1047.7038090277781</v>
      </c>
      <c r="AB30" s="9">
        <v>1238.2190725806463</v>
      </c>
      <c r="AC30" s="11">
        <v>746.14269520547816</v>
      </c>
      <c r="AD30" s="9">
        <v>1050.5941868279585</v>
      </c>
      <c r="AE30" s="9">
        <v>919.49395474137964</v>
      </c>
      <c r="AF30" s="9">
        <v>681.39876850605617</v>
      </c>
      <c r="AG30" s="9">
        <v>630.23029513889026</v>
      </c>
      <c r="AH30" s="9">
        <v>470.88689852150424</v>
      </c>
      <c r="AI30" s="9">
        <v>418.58503124999891</v>
      </c>
      <c r="AJ30" s="9">
        <v>469.85941532258079</v>
      </c>
      <c r="AK30" s="9">
        <v>670.18210685483791</v>
      </c>
      <c r="AL30" s="9">
        <v>743.62553819444452</v>
      </c>
      <c r="AM30" s="9">
        <v>604.63137919463236</v>
      </c>
      <c r="AN30" s="9">
        <v>695.65899305555547</v>
      </c>
      <c r="AO30" s="9">
        <v>931.7018447580632</v>
      </c>
      <c r="AP30" s="11">
        <v>690.06014856557294</v>
      </c>
      <c r="AQ30" s="9">
        <v>881.64345094086138</v>
      </c>
      <c r="AR30" s="9">
        <v>1218.5214136904758</v>
      </c>
      <c r="AS30" s="9">
        <v>1002.095598923284</v>
      </c>
      <c r="AT30" s="9">
        <v>601.6436354166666</v>
      </c>
      <c r="AU30" s="9">
        <v>597.54885080645158</v>
      </c>
      <c r="AV30" s="9">
        <v>796.36553819444384</v>
      </c>
      <c r="AW30" s="9">
        <v>545.80023857526919</v>
      </c>
      <c r="AX30" s="9">
        <v>594.15738911290373</v>
      </c>
      <c r="AY30" s="9">
        <v>825.0391979166659</v>
      </c>
      <c r="AZ30" s="9">
        <v>962.57154362416031</v>
      </c>
      <c r="BA30" s="9">
        <v>829.82239583333399</v>
      </c>
      <c r="BB30" s="9">
        <v>1076.269438844085</v>
      </c>
      <c r="BC30" s="11">
        <v>825.11166466894531</v>
      </c>
      <c r="BD30" s="9">
        <v>1515.330648521503</v>
      </c>
      <c r="BE30" s="9">
        <v>1241.2025558035727</v>
      </c>
      <c r="BF30" s="9">
        <v>1036.112146702558</v>
      </c>
      <c r="BG30" s="9">
        <v>1000.5533472222182</v>
      </c>
      <c r="BH30" s="9">
        <v>684.49147177419252</v>
      </c>
      <c r="BI30" s="9">
        <v>458.53682638888915</v>
      </c>
      <c r="BJ30" s="9">
        <v>459.98243279569908</v>
      </c>
      <c r="BK30" s="9">
        <v>756.04878360214968</v>
      </c>
      <c r="BL30" s="9">
        <v>922.54376388888716</v>
      </c>
      <c r="BM30" s="9">
        <v>1020.7363959731522</v>
      </c>
      <c r="BN30" s="9">
        <v>1473.1929340277788</v>
      </c>
      <c r="BO30" s="9">
        <v>1347.2454401881748</v>
      </c>
      <c r="BP30" s="11">
        <v>991.27727111872571</v>
      </c>
      <c r="BQ30" s="9">
        <v>1033.4358232526888</v>
      </c>
      <c r="BR30" s="9">
        <v>1670.8571763392854</v>
      </c>
      <c r="BS30" s="9">
        <v>1258.8090746971732</v>
      </c>
      <c r="BT30" s="9">
        <v>1060.7690902777804</v>
      </c>
      <c r="BU30" s="9">
        <v>704.73971102150472</v>
      </c>
      <c r="BV30" s="9">
        <v>814.53626041666814</v>
      </c>
      <c r="BW30" s="11">
        <v>1082.5543667971449</v>
      </c>
    </row>
    <row r="31" spans="1:77" ht="18.75" customHeight="1" x14ac:dyDescent="0.25">
      <c r="A31" s="465"/>
      <c r="B31" s="456"/>
      <c r="C31" s="12" t="s">
        <v>4</v>
      </c>
      <c r="D31" s="13">
        <v>1624.31</v>
      </c>
      <c r="E31" s="14">
        <v>1718</v>
      </c>
      <c r="F31" s="14">
        <v>1680.19</v>
      </c>
      <c r="G31" s="14">
        <v>1431.03</v>
      </c>
      <c r="H31" s="14">
        <v>1417.06</v>
      </c>
      <c r="I31" s="14">
        <v>1360.38</v>
      </c>
      <c r="J31" s="14">
        <v>1250.3</v>
      </c>
      <c r="K31" s="14">
        <v>1676.96</v>
      </c>
      <c r="L31" s="14">
        <v>1048.02</v>
      </c>
      <c r="M31" s="14">
        <v>1783.69</v>
      </c>
      <c r="N31" s="14">
        <v>1645.71</v>
      </c>
      <c r="O31" s="15">
        <v>1825.51</v>
      </c>
      <c r="P31" s="16">
        <v>1825.51</v>
      </c>
      <c r="Q31" s="13">
        <v>1966.87</v>
      </c>
      <c r="R31" s="14">
        <v>1969.05</v>
      </c>
      <c r="S31" s="14">
        <v>1939.81</v>
      </c>
      <c r="T31" s="14">
        <v>1775.9</v>
      </c>
      <c r="U31" s="14">
        <v>1811.53</v>
      </c>
      <c r="V31" s="14">
        <v>1805.49</v>
      </c>
      <c r="W31" s="14">
        <v>1752.06</v>
      </c>
      <c r="X31" s="14">
        <v>1785.37</v>
      </c>
      <c r="Y31" s="14">
        <v>1488.79</v>
      </c>
      <c r="Z31" s="14">
        <v>1856.61</v>
      </c>
      <c r="AA31" s="14">
        <v>2034.83</v>
      </c>
      <c r="AB31" s="14">
        <v>2036.77</v>
      </c>
      <c r="AC31" s="16">
        <v>2036.77</v>
      </c>
      <c r="AD31" s="14">
        <v>2131.91</v>
      </c>
      <c r="AE31" s="14">
        <v>2087.6999999999998</v>
      </c>
      <c r="AF31" s="14">
        <v>2028.75</v>
      </c>
      <c r="AG31" s="14">
        <v>1900.95</v>
      </c>
      <c r="AH31" s="14">
        <v>1858.08</v>
      </c>
      <c r="AI31" s="14">
        <v>1632.38</v>
      </c>
      <c r="AJ31" s="14">
        <v>1665.56</v>
      </c>
      <c r="AK31" s="14">
        <v>1859.6</v>
      </c>
      <c r="AL31" s="14">
        <v>2094.23</v>
      </c>
      <c r="AM31" s="14">
        <v>1871.43</v>
      </c>
      <c r="AN31" s="14">
        <v>2038.76</v>
      </c>
      <c r="AO31" s="14">
        <v>2230.84</v>
      </c>
      <c r="AP31" s="16">
        <v>2230.84</v>
      </c>
      <c r="AQ31" s="14">
        <v>2408.02</v>
      </c>
      <c r="AR31" s="14">
        <v>2410.0700000000002</v>
      </c>
      <c r="AS31" s="14">
        <v>2449.1</v>
      </c>
      <c r="AT31" s="14">
        <v>2118.5500000000002</v>
      </c>
      <c r="AU31" s="14">
        <v>2219.33</v>
      </c>
      <c r="AV31" s="14">
        <v>2059.9</v>
      </c>
      <c r="AW31" s="14">
        <v>1888.94</v>
      </c>
      <c r="AX31" s="14">
        <v>1938.93</v>
      </c>
      <c r="AY31" s="14">
        <v>2297.0500000000002</v>
      </c>
      <c r="AZ31" s="14">
        <v>2276.46</v>
      </c>
      <c r="BA31" s="14">
        <v>2289.29</v>
      </c>
      <c r="BB31" s="14">
        <v>2615.61</v>
      </c>
      <c r="BC31" s="16">
        <v>2615.61</v>
      </c>
      <c r="BD31" s="14">
        <v>2811.21</v>
      </c>
      <c r="BE31" s="14">
        <v>2807.96</v>
      </c>
      <c r="BF31" s="14">
        <v>2912.88</v>
      </c>
      <c r="BG31" s="14">
        <v>2946.1</v>
      </c>
      <c r="BH31" s="14">
        <v>2390.67</v>
      </c>
      <c r="BI31" s="14">
        <v>2273.42</v>
      </c>
      <c r="BJ31" s="14">
        <v>2239.81</v>
      </c>
      <c r="BK31" s="14">
        <v>2288.2800000000002</v>
      </c>
      <c r="BL31" s="14">
        <v>2529.5100000000002</v>
      </c>
      <c r="BM31" s="14">
        <v>2689.23</v>
      </c>
      <c r="BN31" s="14">
        <v>2878.93</v>
      </c>
      <c r="BO31" s="14">
        <v>3051.98</v>
      </c>
      <c r="BP31" s="16">
        <v>3051.98</v>
      </c>
      <c r="BQ31" s="14">
        <v>2914.53</v>
      </c>
      <c r="BR31" s="14">
        <v>2952.49</v>
      </c>
      <c r="BS31" s="14">
        <v>2851.86</v>
      </c>
      <c r="BT31" s="14">
        <v>2919.63</v>
      </c>
      <c r="BU31" s="14">
        <v>2162.64</v>
      </c>
      <c r="BV31" s="14">
        <v>2292.21</v>
      </c>
      <c r="BW31" s="16">
        <v>2952.49</v>
      </c>
    </row>
    <row r="32" spans="1:77" ht="18.75" customHeight="1" thickBot="1" x14ac:dyDescent="0.3">
      <c r="A32" s="465"/>
      <c r="B32" s="457"/>
      <c r="C32" s="17" t="s">
        <v>5</v>
      </c>
      <c r="D32" s="18">
        <v>576.36927500000161</v>
      </c>
      <c r="E32" s="19">
        <v>621.88218749999874</v>
      </c>
      <c r="F32" s="19">
        <v>481.03191499999991</v>
      </c>
      <c r="G32" s="19">
        <v>355.60801249999952</v>
      </c>
      <c r="H32" s="19">
        <v>342.99766499999964</v>
      </c>
      <c r="I32" s="19">
        <v>196.55664000000041</v>
      </c>
      <c r="J32" s="19">
        <v>227.76712500000036</v>
      </c>
      <c r="K32" s="19">
        <v>399.21807499999977</v>
      </c>
      <c r="L32" s="19">
        <v>179.35515249999983</v>
      </c>
      <c r="M32" s="19">
        <v>560.21011750000071</v>
      </c>
      <c r="N32" s="19">
        <v>420.94247000000053</v>
      </c>
      <c r="O32" s="20">
        <v>696.38635999999974</v>
      </c>
      <c r="P32" s="21">
        <v>5058.3249950000309</v>
      </c>
      <c r="Q32" s="18">
        <v>790.69605250000086</v>
      </c>
      <c r="R32" s="19">
        <v>487.98865249999977</v>
      </c>
      <c r="S32" s="19">
        <v>600.09477000000027</v>
      </c>
      <c r="T32" s="19">
        <v>379.44341250000036</v>
      </c>
      <c r="U32" s="19">
        <v>586.66338250000047</v>
      </c>
      <c r="V32" s="19">
        <v>394.38201250000031</v>
      </c>
      <c r="W32" s="19">
        <v>487.72537499999981</v>
      </c>
      <c r="X32" s="19">
        <v>372.97146750000047</v>
      </c>
      <c r="Y32" s="19">
        <v>379.02587750000049</v>
      </c>
      <c r="Z32" s="19">
        <v>381.63727500000044</v>
      </c>
      <c r="AA32" s="19">
        <v>754.34674250000012</v>
      </c>
      <c r="AB32" s="19">
        <v>921.23499000000083</v>
      </c>
      <c r="AC32" s="21">
        <v>6536.2100099999889</v>
      </c>
      <c r="AD32" s="19">
        <v>781.64207500000111</v>
      </c>
      <c r="AE32" s="19">
        <v>639.9677925000002</v>
      </c>
      <c r="AF32" s="19">
        <v>506.27928499999973</v>
      </c>
      <c r="AG32" s="19">
        <v>453.765812500001</v>
      </c>
      <c r="AH32" s="19">
        <v>350.33985249999915</v>
      </c>
      <c r="AI32" s="19">
        <v>301.38122249999924</v>
      </c>
      <c r="AJ32" s="19">
        <v>349.5754050000001</v>
      </c>
      <c r="AK32" s="19">
        <v>498.6154874999994</v>
      </c>
      <c r="AL32" s="19">
        <v>535.41038750000007</v>
      </c>
      <c r="AM32" s="19">
        <v>450.45037750000108</v>
      </c>
      <c r="AN32" s="19">
        <v>500.87447499999996</v>
      </c>
      <c r="AO32" s="19">
        <v>693.18617249999909</v>
      </c>
      <c r="AP32" s="21">
        <v>6061.4883449999934</v>
      </c>
      <c r="AQ32" s="19">
        <v>655.94272750000084</v>
      </c>
      <c r="AR32" s="19">
        <v>818.84638999999981</v>
      </c>
      <c r="AS32" s="19">
        <v>744.55703000000005</v>
      </c>
      <c r="AT32" s="19">
        <v>433.18341749999996</v>
      </c>
      <c r="AU32" s="19">
        <v>444.57634499999995</v>
      </c>
      <c r="AV32" s="19">
        <v>573.38318749999951</v>
      </c>
      <c r="AW32" s="19">
        <v>406.07537750000029</v>
      </c>
      <c r="AX32" s="19">
        <v>442.05309750000038</v>
      </c>
      <c r="AY32" s="19">
        <v>594.0282224999994</v>
      </c>
      <c r="AZ32" s="19">
        <v>717.11579999999947</v>
      </c>
      <c r="BA32" s="19">
        <v>597.47212500000046</v>
      </c>
      <c r="BB32" s="19">
        <v>800.74446249999937</v>
      </c>
      <c r="BC32" s="21">
        <v>7227.9781824999609</v>
      </c>
      <c r="BD32" s="19">
        <v>1127.4060024999983</v>
      </c>
      <c r="BE32" s="19">
        <v>834.08811750000086</v>
      </c>
      <c r="BF32" s="19">
        <v>769.83132500000067</v>
      </c>
      <c r="BG32" s="19">
        <v>720.39840999999717</v>
      </c>
      <c r="BH32" s="19">
        <v>509.26165499999928</v>
      </c>
      <c r="BI32" s="19">
        <v>330.14651500000019</v>
      </c>
      <c r="BJ32" s="19">
        <v>342.2269300000001</v>
      </c>
      <c r="BK32" s="19">
        <v>562.50029499999937</v>
      </c>
      <c r="BL32" s="19">
        <v>664.23150999999871</v>
      </c>
      <c r="BM32" s="19">
        <v>760.44861499999831</v>
      </c>
      <c r="BN32" s="19">
        <v>1060.6989125000007</v>
      </c>
      <c r="BO32" s="19">
        <v>1002.3506075000021</v>
      </c>
      <c r="BP32" s="21">
        <v>8683.5888950000372</v>
      </c>
      <c r="BQ32" s="19">
        <v>768.87625250000053</v>
      </c>
      <c r="BR32" s="19">
        <v>1122.8160224999997</v>
      </c>
      <c r="BS32" s="19">
        <v>935.29514249999966</v>
      </c>
      <c r="BT32" s="19">
        <v>763.75374500000191</v>
      </c>
      <c r="BU32" s="19">
        <v>524.32634499999949</v>
      </c>
      <c r="BV32" s="19">
        <v>586.46610750000104</v>
      </c>
      <c r="BW32" s="21">
        <v>4701.5336150000003</v>
      </c>
    </row>
    <row r="33" spans="1:75" ht="18.75" customHeight="1" x14ac:dyDescent="0.25">
      <c r="A33" s="465"/>
      <c r="B33" s="455" t="s">
        <v>8</v>
      </c>
      <c r="C33" s="2" t="s">
        <v>9</v>
      </c>
      <c r="D33" s="27">
        <v>1.4406911456350249E-2</v>
      </c>
      <c r="E33" s="28">
        <v>2.6089444897386196E-2</v>
      </c>
      <c r="F33" s="28">
        <v>4.6185544201225162E-4</v>
      </c>
      <c r="G33" s="28">
        <v>2.4878449611396023E-3</v>
      </c>
      <c r="H33" s="28">
        <v>1.0619260800376472E-3</v>
      </c>
      <c r="I33" s="28">
        <v>2.0174603126302754E-3</v>
      </c>
      <c r="J33" s="28">
        <v>2.5220558791996589E-3</v>
      </c>
      <c r="K33" s="28">
        <v>2.1461815595379833E-3</v>
      </c>
      <c r="L33" s="28">
        <v>6.3492063492063492E-4</v>
      </c>
      <c r="M33" s="28">
        <v>0</v>
      </c>
      <c r="N33" s="28">
        <v>2.8988217692163831E-3</v>
      </c>
      <c r="O33" s="29">
        <v>5.2136087396903487E-3</v>
      </c>
      <c r="P33" s="30">
        <v>0</v>
      </c>
      <c r="Q33" s="27">
        <v>5.7164266980677626E-3</v>
      </c>
      <c r="R33" s="28">
        <v>1.3761485328051761E-3</v>
      </c>
      <c r="S33" s="28">
        <v>7.4323040968511808E-4</v>
      </c>
      <c r="T33" s="28">
        <v>1.5111906271441102E-3</v>
      </c>
      <c r="U33" s="28">
        <v>4.684519275217949E-3</v>
      </c>
      <c r="V33" s="28">
        <v>1.7823417602370788E-3</v>
      </c>
      <c r="W33" s="28">
        <v>9.7001259013391322E-4</v>
      </c>
      <c r="X33" s="28">
        <v>4.312013798444155E-4</v>
      </c>
      <c r="Y33" s="28">
        <v>1.6317133880600114E-4</v>
      </c>
      <c r="Z33" s="28">
        <v>2.0322879752060868E-4</v>
      </c>
      <c r="AA33" s="28">
        <v>3.9772127590015005E-3</v>
      </c>
      <c r="AB33" s="28">
        <v>5.323745638861857E-3</v>
      </c>
      <c r="AC33" s="30">
        <v>1.6317133880600114E-4</v>
      </c>
      <c r="AD33" s="28">
        <v>6.5678204336780946E-3</v>
      </c>
      <c r="AE33" s="28">
        <v>0</v>
      </c>
      <c r="AF33" s="28">
        <v>3.53163276996568E-3</v>
      </c>
      <c r="AG33" s="28">
        <v>1.225485156413852E-3</v>
      </c>
      <c r="AH33" s="28">
        <v>0</v>
      </c>
      <c r="AI33" s="28">
        <v>2.076356528213236E-5</v>
      </c>
      <c r="AJ33" s="28">
        <v>1.8822317986847779E-3</v>
      </c>
      <c r="AK33" s="28">
        <v>0</v>
      </c>
      <c r="AL33" s="28">
        <v>3.7061011760064679E-3</v>
      </c>
      <c r="AM33" s="28">
        <v>0</v>
      </c>
      <c r="AN33" s="28">
        <v>2.5257042469743617E-3</v>
      </c>
      <c r="AO33" s="28">
        <v>9.305216387054685E-3</v>
      </c>
      <c r="AP33" s="30">
        <v>0</v>
      </c>
      <c r="AQ33" s="28">
        <v>3.5164489696576338E-3</v>
      </c>
      <c r="AR33" s="28">
        <v>1.7073286726589622E-2</v>
      </c>
      <c r="AS33" s="28">
        <v>5.4790930750574247E-3</v>
      </c>
      <c r="AT33" s="28">
        <v>5.1301829401405883E-4</v>
      </c>
      <c r="AU33" s="28">
        <v>5.1697299458749264E-4</v>
      </c>
      <c r="AV33" s="28">
        <v>2.582112591396909E-3</v>
      </c>
      <c r="AW33" s="28">
        <v>0</v>
      </c>
      <c r="AX33" s="28">
        <v>2.8436018957345975E-3</v>
      </c>
      <c r="AY33" s="28">
        <v>7.9822564159963232E-4</v>
      </c>
      <c r="AZ33" s="28">
        <v>2.5168408210894818E-3</v>
      </c>
      <c r="BA33" s="28">
        <v>0</v>
      </c>
      <c r="BB33" s="28">
        <v>1.2481914965333775E-2</v>
      </c>
      <c r="BC33" s="30">
        <v>0</v>
      </c>
      <c r="BD33" s="28">
        <v>6.2810782517665536E-3</v>
      </c>
      <c r="BE33" s="28">
        <v>1.321970484306797E-2</v>
      </c>
      <c r="BF33" s="28">
        <v>0</v>
      </c>
      <c r="BG33" s="28">
        <v>0</v>
      </c>
      <c r="BH33" s="28">
        <v>0</v>
      </c>
      <c r="BI33" s="28">
        <v>0</v>
      </c>
      <c r="BJ33" s="28">
        <v>0</v>
      </c>
      <c r="BK33" s="28">
        <v>0</v>
      </c>
      <c r="BL33" s="28">
        <v>9.6329386626593013E-3</v>
      </c>
      <c r="BM33" s="28">
        <v>5.7487230996089156E-3</v>
      </c>
      <c r="BN33" s="28">
        <v>2.0611760902563274E-2</v>
      </c>
      <c r="BO33" s="28">
        <v>2.4754999515915619E-2</v>
      </c>
      <c r="BP33" s="30">
        <v>0</v>
      </c>
      <c r="BQ33" s="28">
        <v>6.3049371066917336E-3</v>
      </c>
      <c r="BR33" s="28">
        <v>1.3460874237249107E-2</v>
      </c>
      <c r="BS33" s="28">
        <v>8.6718276559606018E-3</v>
      </c>
      <c r="BT33" s="28">
        <v>2.7583632328846675E-3</v>
      </c>
      <c r="BU33" s="28">
        <v>1.2023983408516853E-3</v>
      </c>
      <c r="BV33" s="28">
        <v>3.7121868179598619E-3</v>
      </c>
      <c r="BW33" s="30">
        <v>1.2023983408516853E-3</v>
      </c>
    </row>
    <row r="34" spans="1:75" ht="18.75" customHeight="1" x14ac:dyDescent="0.25">
      <c r="A34" s="465"/>
      <c r="B34" s="456"/>
      <c r="C34" s="7" t="s">
        <v>10</v>
      </c>
      <c r="D34" s="31">
        <v>0.24012869484383531</v>
      </c>
      <c r="E34" s="32">
        <v>0.28498292495419886</v>
      </c>
      <c r="F34" s="32">
        <v>0.20924675922009059</v>
      </c>
      <c r="G34" s="32">
        <v>0.17366389672399762</v>
      </c>
      <c r="H34" s="32">
        <v>0.1666145998569582</v>
      </c>
      <c r="I34" s="32">
        <v>0.1013094550796437</v>
      </c>
      <c r="J34" s="32">
        <v>0.11361818663182532</v>
      </c>
      <c r="K34" s="32">
        <v>0.20022413254245497</v>
      </c>
      <c r="L34" s="32">
        <v>8.8780561537947958E-2</v>
      </c>
      <c r="M34" s="32">
        <v>0.25746322758933859</v>
      </c>
      <c r="N34" s="32">
        <v>0.18680495453855156</v>
      </c>
      <c r="O34" s="33">
        <v>0.29077594659435246</v>
      </c>
      <c r="P34" s="34">
        <v>0.19628208573370659</v>
      </c>
      <c r="Q34" s="31">
        <v>0.31981204022302612</v>
      </c>
      <c r="R34" s="32">
        <v>0.2165862875218382</v>
      </c>
      <c r="S34" s="32">
        <v>0.2536543708981161</v>
      </c>
      <c r="T34" s="32">
        <v>0.17817773264802717</v>
      </c>
      <c r="U34" s="32">
        <v>0.27205108291900099</v>
      </c>
      <c r="V34" s="32">
        <v>0.19517649933127124</v>
      </c>
      <c r="W34" s="32">
        <v>0.235702628615092</v>
      </c>
      <c r="X34" s="32">
        <v>0.18098056446001093</v>
      </c>
      <c r="Y34" s="32">
        <v>0.18176331987651317</v>
      </c>
      <c r="Z34" s="32">
        <v>0.17033879691985127</v>
      </c>
      <c r="AA34" s="32">
        <v>0.3253436407986095</v>
      </c>
      <c r="AB34" s="32">
        <v>0.38332614492345363</v>
      </c>
      <c r="AC34" s="34">
        <v>0.24594756925992045</v>
      </c>
      <c r="AD34" s="32">
        <v>0.31567841253371232</v>
      </c>
      <c r="AE34" s="32">
        <v>0.27153106572968627</v>
      </c>
      <c r="AF34" s="32">
        <v>0.21201463791697808</v>
      </c>
      <c r="AG34" s="32">
        <v>0.20265817905580172</v>
      </c>
      <c r="AH34" s="32">
        <v>0.16216190361158378</v>
      </c>
      <c r="AI34" s="32">
        <v>0.14822680639639874</v>
      </c>
      <c r="AJ34" s="32">
        <v>0.16584979362755159</v>
      </c>
      <c r="AK34" s="32">
        <v>0.23273953741779077</v>
      </c>
      <c r="AL34" s="32">
        <v>0.25287339024594224</v>
      </c>
      <c r="AM34" s="32">
        <v>0.19834517450537659</v>
      </c>
      <c r="AN34" s="32">
        <v>0.20827225021144763</v>
      </c>
      <c r="AO34" s="32">
        <v>0.28200056382524175</v>
      </c>
      <c r="AP34" s="34">
        <v>0.22321681438390623</v>
      </c>
      <c r="AQ34" s="32">
        <v>0.26119812130108205</v>
      </c>
      <c r="AR34" s="32">
        <v>0.35635417297205535</v>
      </c>
      <c r="AS34" s="32">
        <v>0.30395693995302481</v>
      </c>
      <c r="AT34" s="32">
        <v>0.19402428178739575</v>
      </c>
      <c r="AU34" s="32">
        <v>0.20157702765815608</v>
      </c>
      <c r="AV34" s="32">
        <v>0.27101427246064497</v>
      </c>
      <c r="AW34" s="32">
        <v>0.18865447030916407</v>
      </c>
      <c r="AX34" s="32">
        <v>0.20265684610223419</v>
      </c>
      <c r="AY34" s="32">
        <v>0.26966361525308152</v>
      </c>
      <c r="AZ34" s="32">
        <v>0.30512926134888346</v>
      </c>
      <c r="BA34" s="32">
        <v>0.24242060333279686</v>
      </c>
      <c r="BB34" s="32">
        <v>0.31059181952488618</v>
      </c>
      <c r="BC34" s="34">
        <v>0.26054238724233258</v>
      </c>
      <c r="BD34" s="32">
        <v>0.4244527175555376</v>
      </c>
      <c r="BE34" s="32">
        <v>0.34276441559285753</v>
      </c>
      <c r="BF34" s="32">
        <v>0.29274600070328272</v>
      </c>
      <c r="BG34" s="32">
        <v>0.30283292853423277</v>
      </c>
      <c r="BH34" s="32">
        <v>0.22105755278557407</v>
      </c>
      <c r="BI34" s="32">
        <v>0.15157205721563757</v>
      </c>
      <c r="BJ34" s="32">
        <v>0.15246250171168552</v>
      </c>
      <c r="BK34" s="32">
        <v>0.24956403819677855</v>
      </c>
      <c r="BL34" s="32">
        <v>0.29518333260031665</v>
      </c>
      <c r="BM34" s="32">
        <v>0.31013193254422505</v>
      </c>
      <c r="BN34" s="32">
        <v>0.4165416650139937</v>
      </c>
      <c r="BO34" s="32">
        <v>0.3895971522993828</v>
      </c>
      <c r="BP34" s="34">
        <v>0.30046933082472099</v>
      </c>
      <c r="BQ34" s="32">
        <v>0.28949344356919382</v>
      </c>
      <c r="BR34" s="32">
        <v>0.46958128378844977</v>
      </c>
      <c r="BS34" s="32">
        <v>0.3629994657645127</v>
      </c>
      <c r="BT34" s="32">
        <v>0.31763643163584188</v>
      </c>
      <c r="BU34" s="32">
        <v>0.2234214489267026</v>
      </c>
      <c r="BV34" s="32">
        <v>0.26761587624577116</v>
      </c>
      <c r="BW34" s="34">
        <v>0.32276668855990015</v>
      </c>
    </row>
    <row r="35" spans="1:75" ht="18.75" customHeight="1" thickBot="1" x14ac:dyDescent="0.3">
      <c r="A35" s="465"/>
      <c r="B35" s="457"/>
      <c r="C35" s="35" t="s">
        <v>11</v>
      </c>
      <c r="D35" s="36">
        <v>0.62096187761720467</v>
      </c>
      <c r="E35" s="37">
        <v>0.65706683623949924</v>
      </c>
      <c r="F35" s="37">
        <v>0.64720980219660629</v>
      </c>
      <c r="G35" s="37">
        <v>0.62128464248157345</v>
      </c>
      <c r="H35" s="37">
        <v>0.64712155149981376</v>
      </c>
      <c r="I35" s="37">
        <v>0.50462953842516889</v>
      </c>
      <c r="J35" s="37">
        <v>0.57075692761773711</v>
      </c>
      <c r="K35" s="37">
        <v>0.65360292196749759</v>
      </c>
      <c r="L35" s="37">
        <v>0.47082554629097179</v>
      </c>
      <c r="M35" s="37">
        <v>0.68211218112339722</v>
      </c>
      <c r="N35" s="37">
        <v>0.67594593061065933</v>
      </c>
      <c r="O35" s="38">
        <v>0.70489367153471683</v>
      </c>
      <c r="P35" s="39">
        <v>0.70489367153471683</v>
      </c>
      <c r="Q35" s="36">
        <v>0.69199373913676521</v>
      </c>
      <c r="R35" s="37">
        <v>0.67897425864754435</v>
      </c>
      <c r="S35" s="37">
        <v>0.69204977937399637</v>
      </c>
      <c r="T35" s="37">
        <v>0.69322881328551589</v>
      </c>
      <c r="U35" s="37">
        <v>0.72720910616130441</v>
      </c>
      <c r="V35" s="37">
        <v>0.68854451684021978</v>
      </c>
      <c r="W35" s="37">
        <v>0.71602092477396395</v>
      </c>
      <c r="X35" s="37">
        <v>0.68882504458093918</v>
      </c>
      <c r="Y35" s="37">
        <v>0.55536192288955732</v>
      </c>
      <c r="Z35" s="37">
        <v>0.73008847515357389</v>
      </c>
      <c r="AA35" s="37">
        <v>0.74742579731177217</v>
      </c>
      <c r="AB35" s="37">
        <v>0.71765439800374298</v>
      </c>
      <c r="AC35" s="39">
        <v>0.74742579731177217</v>
      </c>
      <c r="AD35" s="37">
        <v>0.70716400655884681</v>
      </c>
      <c r="AE35" s="37">
        <v>0.75779477774023829</v>
      </c>
      <c r="AF35" s="37">
        <v>0.70403002615915389</v>
      </c>
      <c r="AG35" s="37">
        <v>0.68918534626965544</v>
      </c>
      <c r="AH35" s="37">
        <v>0.68832044081805666</v>
      </c>
      <c r="AI35" s="37">
        <v>0.55502197069666837</v>
      </c>
      <c r="AJ35" s="37">
        <v>0.59635562116013718</v>
      </c>
      <c r="AK35" s="37">
        <v>0.73076353882439993</v>
      </c>
      <c r="AL35" s="37">
        <v>0.69893783974344392</v>
      </c>
      <c r="AM35" s="37">
        <v>0.67904552934722984</v>
      </c>
      <c r="AN35" s="37">
        <v>0.673849402145836</v>
      </c>
      <c r="AO35" s="37">
        <v>0.77931391739663958</v>
      </c>
      <c r="AP35" s="39">
        <v>0.77931391739663958</v>
      </c>
      <c r="AQ35" s="37">
        <v>0.80385920739742778</v>
      </c>
      <c r="AR35" s="37">
        <v>0.82128066146072576</v>
      </c>
      <c r="AS35" s="37">
        <v>0.68613694278055404</v>
      </c>
      <c r="AT35" s="37">
        <v>0.76192314771997716</v>
      </c>
      <c r="AU35" s="37">
        <v>0.71740529504449513</v>
      </c>
      <c r="AV35" s="37">
        <v>0.79765043424317605</v>
      </c>
      <c r="AW35" s="37">
        <v>0.68972834996369514</v>
      </c>
      <c r="AX35" s="37">
        <v>0.62534454276471696</v>
      </c>
      <c r="AY35" s="37">
        <v>0.76926423340184791</v>
      </c>
      <c r="AZ35" s="37">
        <v>0.72205587147278594</v>
      </c>
      <c r="BA35" s="37">
        <v>0.72220180977689674</v>
      </c>
      <c r="BB35" s="37">
        <v>0.79442631418308174</v>
      </c>
      <c r="BC35" s="39">
        <v>0.82128066146072576</v>
      </c>
      <c r="BD35" s="37">
        <v>0.84003526556399377</v>
      </c>
      <c r="BE35" s="37">
        <v>0.82212882330806869</v>
      </c>
      <c r="BF35" s="37">
        <v>0.79304370331495277</v>
      </c>
      <c r="BG35" s="37">
        <v>0.85943275428662635</v>
      </c>
      <c r="BH35" s="37">
        <v>0.70077935203000785</v>
      </c>
      <c r="BI35" s="37">
        <v>0.78196948799742771</v>
      </c>
      <c r="BJ35" s="37">
        <v>0.73809493152037231</v>
      </c>
      <c r="BK35" s="37">
        <v>0.80604064357301641</v>
      </c>
      <c r="BL35" s="37">
        <v>0.82747100544884478</v>
      </c>
      <c r="BM35" s="37">
        <v>0.80612987338511188</v>
      </c>
      <c r="BN35" s="37">
        <v>0.82087582135449155</v>
      </c>
      <c r="BO35" s="37">
        <v>0.86546439791362917</v>
      </c>
      <c r="BP35" s="39">
        <v>0.86546439791362917</v>
      </c>
      <c r="BQ35" s="37">
        <v>0.79332599512667812</v>
      </c>
      <c r="BR35" s="37">
        <v>0.87778792641998382</v>
      </c>
      <c r="BS35" s="37">
        <v>0.88040027526528497</v>
      </c>
      <c r="BT35" s="37">
        <v>0.82188767743862023</v>
      </c>
      <c r="BU35" s="37">
        <v>0.72230481923341927</v>
      </c>
      <c r="BV35" s="37">
        <v>0.82206782274867518</v>
      </c>
      <c r="BW35" s="39">
        <v>0.88040027526528497</v>
      </c>
    </row>
    <row r="36" spans="1:75" ht="33.75" customHeight="1" x14ac:dyDescent="0.25">
      <c r="A36" s="465"/>
      <c r="B36" s="455" t="s">
        <v>8</v>
      </c>
      <c r="C36" s="40" t="s">
        <v>849</v>
      </c>
      <c r="D36" s="41">
        <v>0.52184139784946237</v>
      </c>
      <c r="E36" s="42">
        <v>0.37537202380952384</v>
      </c>
      <c r="F36" s="42">
        <v>0.6137281292059219</v>
      </c>
      <c r="G36" s="42">
        <v>0.72812500000000002</v>
      </c>
      <c r="H36" s="42">
        <v>0.71807795698924726</v>
      </c>
      <c r="I36" s="42">
        <v>0.89583333333333337</v>
      </c>
      <c r="J36" s="42">
        <v>0.89180107526881724</v>
      </c>
      <c r="K36" s="42">
        <v>0.66196236559139787</v>
      </c>
      <c r="L36" s="42">
        <v>0.95486111111111116</v>
      </c>
      <c r="M36" s="42">
        <v>0.49798657718120803</v>
      </c>
      <c r="N36" s="42">
        <v>0.68055555555555558</v>
      </c>
      <c r="O36" s="43">
        <v>0.39818548387096775</v>
      </c>
      <c r="P36" s="44">
        <v>0.66218607305936072</v>
      </c>
      <c r="Q36" s="41">
        <v>0.35181451612903225</v>
      </c>
      <c r="R36" s="42">
        <v>0.61867559523809523</v>
      </c>
      <c r="S36" s="42">
        <v>0.51749663526244949</v>
      </c>
      <c r="T36" s="42">
        <v>0.70243055555555556</v>
      </c>
      <c r="U36" s="42">
        <v>0.46942204301075269</v>
      </c>
      <c r="V36" s="42">
        <v>0.68611111111111112</v>
      </c>
      <c r="W36" s="42">
        <v>0.52889784946236562</v>
      </c>
      <c r="X36" s="42">
        <v>0.7241263440860215</v>
      </c>
      <c r="Y36" s="42">
        <v>0.68541666666666667</v>
      </c>
      <c r="Z36" s="42">
        <v>0.70436241610738259</v>
      </c>
      <c r="AA36" s="42">
        <v>0.36354166666666665</v>
      </c>
      <c r="AB36" s="42">
        <v>0.19657258064516128</v>
      </c>
      <c r="AC36" s="44">
        <v>0.54446347031963471</v>
      </c>
      <c r="AD36" s="42">
        <v>0.40994623655913981</v>
      </c>
      <c r="AE36" s="42">
        <v>0.51472701149425293</v>
      </c>
      <c r="AF36" s="42">
        <v>0.68371467025572008</v>
      </c>
      <c r="AG36" s="42">
        <v>0.7114583333333333</v>
      </c>
      <c r="AH36" s="42">
        <v>0.75873655913978499</v>
      </c>
      <c r="AI36" s="42">
        <v>0.8125</v>
      </c>
      <c r="AJ36" s="42">
        <v>0.78293010752688175</v>
      </c>
      <c r="AK36" s="42">
        <v>0.5678763440860215</v>
      </c>
      <c r="AL36" s="42">
        <v>0.53402777777777777</v>
      </c>
      <c r="AM36" s="42">
        <v>0.64563758389261749</v>
      </c>
      <c r="AN36" s="42">
        <v>0.62986111111111109</v>
      </c>
      <c r="AO36" s="42">
        <v>0.46102150537634407</v>
      </c>
      <c r="AP36" s="44">
        <v>0.62613843351548271</v>
      </c>
      <c r="AQ36" s="42">
        <v>0.56115591397849462</v>
      </c>
      <c r="AR36" s="42">
        <v>0.36197916666666669</v>
      </c>
      <c r="AS36" s="42">
        <v>0.37819650067294752</v>
      </c>
      <c r="AT36" s="42">
        <v>0.70173611111111112</v>
      </c>
      <c r="AU36" s="42">
        <v>0.66532258064516125</v>
      </c>
      <c r="AV36" s="42">
        <v>0.55763888888888891</v>
      </c>
      <c r="AW36" s="42">
        <v>0.67103494623655913</v>
      </c>
      <c r="AX36" s="42">
        <v>0.67607526881720426</v>
      </c>
      <c r="AY36" s="42">
        <v>0.49062499999999998</v>
      </c>
      <c r="AZ36" s="42">
        <v>0.39530201342281879</v>
      </c>
      <c r="BA36" s="42">
        <v>0.54513888888888884</v>
      </c>
      <c r="BB36" s="42">
        <v>0.44220430107526881</v>
      </c>
      <c r="BC36" s="44">
        <v>0.53824200913242004</v>
      </c>
      <c r="BD36" s="42">
        <v>0.25604838709677419</v>
      </c>
      <c r="BE36" s="42">
        <v>0.37351190476190477</v>
      </c>
      <c r="BF36" s="42">
        <v>0.50874831763122474</v>
      </c>
      <c r="BG36" s="42">
        <v>0.5229166666666667</v>
      </c>
      <c r="BH36" s="42">
        <v>0.6088709677419355</v>
      </c>
      <c r="BI36" s="42">
        <v>0.77569444444444446</v>
      </c>
      <c r="BJ36" s="42">
        <v>0.8081317204301075</v>
      </c>
      <c r="BK36" s="42">
        <v>0.58669354838709675</v>
      </c>
      <c r="BL36" s="42">
        <v>0.47013888888888888</v>
      </c>
      <c r="BM36" s="42">
        <v>0.44966442953020136</v>
      </c>
      <c r="BN36" s="42">
        <v>0.25694444444444442</v>
      </c>
      <c r="BO36" s="42">
        <v>0.322244623655914</v>
      </c>
      <c r="BP36" s="44">
        <v>0.49583333333333335</v>
      </c>
      <c r="BQ36" s="42">
        <v>0.48991935483870969</v>
      </c>
      <c r="BR36" s="42">
        <v>0.20163690476190477</v>
      </c>
      <c r="BS36" s="42">
        <v>0.39602960969044415</v>
      </c>
      <c r="BT36" s="42">
        <v>0.46076388888888886</v>
      </c>
      <c r="BU36" s="42">
        <v>0.62163978494623651</v>
      </c>
      <c r="BV36" s="42">
        <v>0.53680555555555554</v>
      </c>
      <c r="BW36" s="44">
        <v>0.45475477780336171</v>
      </c>
    </row>
    <row r="37" spans="1:75" ht="33.75" customHeight="1" x14ac:dyDescent="0.25">
      <c r="A37" s="465"/>
      <c r="B37" s="456"/>
      <c r="C37" s="45" t="s">
        <v>12</v>
      </c>
      <c r="D37" s="46">
        <v>0.39348118279569894</v>
      </c>
      <c r="E37" s="47">
        <v>0.54166666666666663</v>
      </c>
      <c r="F37" s="47">
        <v>0.3452220726783311</v>
      </c>
      <c r="G37" s="47">
        <v>0.25243055555555555</v>
      </c>
      <c r="H37" s="47">
        <v>0.25067204301075269</v>
      </c>
      <c r="I37" s="47">
        <v>0.10347222222222222</v>
      </c>
      <c r="J37" s="47">
        <v>0.10315860215053764</v>
      </c>
      <c r="K37" s="47">
        <v>0.32123655913978494</v>
      </c>
      <c r="L37" s="47">
        <v>4.5138888888888888E-2</v>
      </c>
      <c r="M37" s="47">
        <v>0.36208053691275166</v>
      </c>
      <c r="N37" s="47">
        <v>0.28541666666666665</v>
      </c>
      <c r="O37" s="48">
        <v>0.46236559139784944</v>
      </c>
      <c r="P37" s="49">
        <v>0.28807077625570776</v>
      </c>
      <c r="Q37" s="46">
        <v>0.46875</v>
      </c>
      <c r="R37" s="47">
        <v>0.30394345238095238</v>
      </c>
      <c r="S37" s="47">
        <v>0.35430686406460293</v>
      </c>
      <c r="T37" s="47">
        <v>0.27777777777777779</v>
      </c>
      <c r="U37" s="47">
        <v>0.42741935483870969</v>
      </c>
      <c r="V37" s="47">
        <v>0.24131944444444445</v>
      </c>
      <c r="W37" s="47">
        <v>0.41431451612903225</v>
      </c>
      <c r="X37" s="47">
        <v>0.2133736559139785</v>
      </c>
      <c r="Y37" s="47">
        <v>0.30243055555555554</v>
      </c>
      <c r="Z37" s="47">
        <v>0.22718120805369127</v>
      </c>
      <c r="AA37" s="47">
        <v>0.41631944444444446</v>
      </c>
      <c r="AB37" s="47">
        <v>0.52990591397849462</v>
      </c>
      <c r="AC37" s="49">
        <v>0.34885844748858447</v>
      </c>
      <c r="AD37" s="47">
        <v>0.35080645161290325</v>
      </c>
      <c r="AE37" s="47">
        <v>0.2733477011494253</v>
      </c>
      <c r="AF37" s="47">
        <v>0.21500672947510094</v>
      </c>
      <c r="AG37" s="47">
        <v>0.21875</v>
      </c>
      <c r="AH37" s="47">
        <v>0.19556451612903225</v>
      </c>
      <c r="AI37" s="47">
        <v>0.17951388888888889</v>
      </c>
      <c r="AJ37" s="47">
        <v>0.18514784946236559</v>
      </c>
      <c r="AK37" s="47">
        <v>0.32056451612903225</v>
      </c>
      <c r="AL37" s="47">
        <v>0.34756944444444443</v>
      </c>
      <c r="AM37" s="47">
        <v>0.2942953020134228</v>
      </c>
      <c r="AN37" s="47">
        <v>0.32361111111111113</v>
      </c>
      <c r="AO37" s="47">
        <v>0.37432795698924731</v>
      </c>
      <c r="AP37" s="49">
        <v>0.27328096539162111</v>
      </c>
      <c r="AQ37" s="47">
        <v>0.25504032258064518</v>
      </c>
      <c r="AR37" s="47">
        <v>0.32961309523809523</v>
      </c>
      <c r="AS37" s="47">
        <v>0.45423956931359355</v>
      </c>
      <c r="AT37" s="47">
        <v>0.19895833333333332</v>
      </c>
      <c r="AU37" s="47">
        <v>0.21975806451612903</v>
      </c>
      <c r="AV37" s="47">
        <v>0.25555555555555554</v>
      </c>
      <c r="AW37" s="47">
        <v>0.29267473118279569</v>
      </c>
      <c r="AX37" s="47">
        <v>0.28393817204301075</v>
      </c>
      <c r="AY37" s="47">
        <v>0.33611111111111114</v>
      </c>
      <c r="AZ37" s="47">
        <v>0.3969798657718121</v>
      </c>
      <c r="BA37" s="47">
        <v>0.33298611111111109</v>
      </c>
      <c r="BB37" s="47">
        <v>0.32728494623655913</v>
      </c>
      <c r="BC37" s="49">
        <v>0.3070205479452055</v>
      </c>
      <c r="BD37" s="47">
        <v>0.29133064516129031</v>
      </c>
      <c r="BE37" s="47">
        <v>0.34375</v>
      </c>
      <c r="BF37" s="47">
        <v>0.25033647375504708</v>
      </c>
      <c r="BG37" s="47">
        <v>0.18368055555555557</v>
      </c>
      <c r="BH37" s="47">
        <v>0.29133064516129031</v>
      </c>
      <c r="BI37" s="47">
        <v>0.140625</v>
      </c>
      <c r="BJ37" s="47">
        <v>0.13440860215053763</v>
      </c>
      <c r="BK37" s="47">
        <v>0.26848118279569894</v>
      </c>
      <c r="BL37" s="47">
        <v>0.33368055555555554</v>
      </c>
      <c r="BM37" s="47">
        <v>0.34127516778523492</v>
      </c>
      <c r="BN37" s="47">
        <v>0.31388888888888888</v>
      </c>
      <c r="BO37" s="47">
        <v>0.31014784946236557</v>
      </c>
      <c r="BP37" s="49">
        <v>0.26655251141552511</v>
      </c>
      <c r="BQ37" s="47">
        <v>0.29301075268817206</v>
      </c>
      <c r="BR37" s="47">
        <v>0.23809523809523808</v>
      </c>
      <c r="BS37" s="47">
        <v>0.28196500672947511</v>
      </c>
      <c r="BT37" s="47">
        <v>0.29166666666666669</v>
      </c>
      <c r="BU37" s="47">
        <v>0.23689516129032259</v>
      </c>
      <c r="BV37" s="47">
        <v>0.29479166666666667</v>
      </c>
      <c r="BW37" s="49">
        <v>0.27308312226571496</v>
      </c>
    </row>
    <row r="38" spans="1:75" ht="33.75" customHeight="1" thickBot="1" x14ac:dyDescent="0.3">
      <c r="A38" s="466"/>
      <c r="B38" s="457"/>
      <c r="C38" s="50" t="s">
        <v>851</v>
      </c>
      <c r="D38" s="51">
        <v>8.4677419354838704E-2</v>
      </c>
      <c r="E38" s="52">
        <v>8.2961309523809521E-2</v>
      </c>
      <c r="F38" s="52">
        <v>4.1049798115746973E-2</v>
      </c>
      <c r="G38" s="52">
        <v>1.9444444444444445E-2</v>
      </c>
      <c r="H38" s="52">
        <v>3.125E-2</v>
      </c>
      <c r="I38" s="52">
        <v>6.9444444444444447E-4</v>
      </c>
      <c r="J38" s="52">
        <v>5.0403225806451612E-3</v>
      </c>
      <c r="K38" s="52">
        <v>1.6801075268817203E-2</v>
      </c>
      <c r="L38" s="52">
        <v>0</v>
      </c>
      <c r="M38" s="52">
        <v>0.13993288590604028</v>
      </c>
      <c r="N38" s="52">
        <v>3.4027777777777775E-2</v>
      </c>
      <c r="O38" s="53">
        <v>0.13944892473118278</v>
      </c>
      <c r="P38" s="54">
        <v>4.9743150684931507E-2</v>
      </c>
      <c r="Q38" s="51">
        <v>0.17943548387096775</v>
      </c>
      <c r="R38" s="52">
        <v>7.7380952380952384E-2</v>
      </c>
      <c r="S38" s="52">
        <v>0.12819650067294752</v>
      </c>
      <c r="T38" s="52">
        <v>1.9791666666666666E-2</v>
      </c>
      <c r="U38" s="52">
        <v>0.10315860215053764</v>
      </c>
      <c r="V38" s="52">
        <v>7.256944444444445E-2</v>
      </c>
      <c r="W38" s="52">
        <v>5.6787634408602149E-2</v>
      </c>
      <c r="X38" s="52">
        <v>6.25E-2</v>
      </c>
      <c r="Y38" s="52">
        <v>1.2152777777777778E-2</v>
      </c>
      <c r="Z38" s="52">
        <v>6.8456375838926178E-2</v>
      </c>
      <c r="AA38" s="52">
        <v>0.22013888888888888</v>
      </c>
      <c r="AB38" s="52">
        <v>0.27352150537634407</v>
      </c>
      <c r="AC38" s="54">
        <v>0.10667808219178082</v>
      </c>
      <c r="AD38" s="52">
        <v>0.239247311827957</v>
      </c>
      <c r="AE38" s="52">
        <v>0.21192528735632185</v>
      </c>
      <c r="AF38" s="52">
        <v>0.10127860026917901</v>
      </c>
      <c r="AG38" s="52">
        <v>6.9791666666666669E-2</v>
      </c>
      <c r="AH38" s="52">
        <v>4.5698924731182797E-2</v>
      </c>
      <c r="AI38" s="52">
        <v>7.9861111111111105E-3</v>
      </c>
      <c r="AJ38" s="52">
        <v>3.1922043010752688E-2</v>
      </c>
      <c r="AK38" s="52">
        <v>0.11155913978494623</v>
      </c>
      <c r="AL38" s="52">
        <v>0.11840277777777777</v>
      </c>
      <c r="AM38" s="52">
        <v>6.0067114093959734E-2</v>
      </c>
      <c r="AN38" s="52">
        <v>4.6527777777777779E-2</v>
      </c>
      <c r="AO38" s="52">
        <v>0.16465053763440859</v>
      </c>
      <c r="AP38" s="54">
        <v>0.10058060109289617</v>
      </c>
      <c r="AQ38" s="52">
        <v>0.18380376344086022</v>
      </c>
      <c r="AR38" s="52">
        <v>0.30840773809523808</v>
      </c>
      <c r="AS38" s="52">
        <v>0.16756393001345896</v>
      </c>
      <c r="AT38" s="52">
        <v>9.930555555555555E-2</v>
      </c>
      <c r="AU38" s="52">
        <v>0.11491935483870967</v>
      </c>
      <c r="AV38" s="52">
        <v>0.18680555555555556</v>
      </c>
      <c r="AW38" s="52">
        <v>3.6290322580645164E-2</v>
      </c>
      <c r="AX38" s="52">
        <v>3.9986559139784945E-2</v>
      </c>
      <c r="AY38" s="52">
        <v>0.17326388888888888</v>
      </c>
      <c r="AZ38" s="52">
        <v>0.20771812080536914</v>
      </c>
      <c r="BA38" s="52">
        <v>0.121875</v>
      </c>
      <c r="BB38" s="52">
        <v>0.23051075268817203</v>
      </c>
      <c r="BC38" s="54">
        <v>0.15473744292237443</v>
      </c>
      <c r="BD38" s="52">
        <v>0.4526209677419355</v>
      </c>
      <c r="BE38" s="52">
        <v>0.28273809523809523</v>
      </c>
      <c r="BF38" s="52">
        <v>0.24091520861372812</v>
      </c>
      <c r="BG38" s="52">
        <v>0.29340277777777779</v>
      </c>
      <c r="BH38" s="52">
        <v>9.9798387096774188E-2</v>
      </c>
      <c r="BI38" s="52">
        <v>8.368055555555555E-2</v>
      </c>
      <c r="BJ38" s="52">
        <v>5.7459677419354836E-2</v>
      </c>
      <c r="BK38" s="52">
        <v>0.14482526881720431</v>
      </c>
      <c r="BL38" s="52">
        <v>0.19618055555555555</v>
      </c>
      <c r="BM38" s="52">
        <v>0.20906040268456375</v>
      </c>
      <c r="BN38" s="52">
        <v>0.42916666666666664</v>
      </c>
      <c r="BO38" s="52">
        <v>0.36760752688172044</v>
      </c>
      <c r="BP38" s="54">
        <v>0.23761415525114155</v>
      </c>
      <c r="BQ38" s="52">
        <v>0.21706989247311828</v>
      </c>
      <c r="BR38" s="52">
        <v>0.5602678571428571</v>
      </c>
      <c r="BS38" s="52">
        <v>0.32200538358008074</v>
      </c>
      <c r="BT38" s="52">
        <v>0.24756944444444445</v>
      </c>
      <c r="BU38" s="52">
        <v>0.14146505376344087</v>
      </c>
      <c r="BV38" s="52">
        <v>0.16840277777777779</v>
      </c>
      <c r="BW38" s="54">
        <v>0.27216209993092333</v>
      </c>
    </row>
    <row r="39" spans="1:75" ht="18.75" customHeight="1" thickTop="1" x14ac:dyDescent="0.25">
      <c r="A39" s="464" t="s">
        <v>14</v>
      </c>
      <c r="B39" s="455" t="s">
        <v>1</v>
      </c>
      <c r="C39" s="2" t="s">
        <v>2</v>
      </c>
      <c r="D39" s="3">
        <v>2429.31</v>
      </c>
      <c r="E39" s="4">
        <v>2655.21</v>
      </c>
      <c r="F39" s="4">
        <v>2518.13</v>
      </c>
      <c r="G39" s="4">
        <v>2269.06</v>
      </c>
      <c r="H39" s="4">
        <v>2205.67</v>
      </c>
      <c r="I39" s="4">
        <v>2143.77</v>
      </c>
      <c r="J39" s="4">
        <v>2062.7799999999997</v>
      </c>
      <c r="K39" s="4">
        <v>2144.23</v>
      </c>
      <c r="L39" s="4">
        <v>2159.1</v>
      </c>
      <c r="M39" s="4">
        <v>2337.79</v>
      </c>
      <c r="N39" s="4">
        <v>2495.9899999999998</v>
      </c>
      <c r="O39" s="5">
        <v>2314.4900000000002</v>
      </c>
      <c r="P39" s="6">
        <v>2062.7799999999997</v>
      </c>
      <c r="Q39" s="3">
        <v>2603.92</v>
      </c>
      <c r="R39" s="4">
        <v>2887.6400000000003</v>
      </c>
      <c r="S39" s="4">
        <v>2692.25</v>
      </c>
      <c r="T39" s="4">
        <v>2697.45</v>
      </c>
      <c r="U39" s="4">
        <v>2454.0100000000002</v>
      </c>
      <c r="V39" s="4">
        <v>2160.9</v>
      </c>
      <c r="W39" s="4">
        <v>2508.61</v>
      </c>
      <c r="X39" s="4">
        <v>2765.21</v>
      </c>
      <c r="Y39" s="4">
        <v>2704.18</v>
      </c>
      <c r="Z39" s="4">
        <v>2926.7799999999997</v>
      </c>
      <c r="AA39" s="4">
        <v>3067.14</v>
      </c>
      <c r="AB39" s="4">
        <v>2342.9900000000002</v>
      </c>
      <c r="AC39" s="6">
        <v>2160.9</v>
      </c>
      <c r="AD39" s="4">
        <v>2674.46</v>
      </c>
      <c r="AE39" s="4">
        <v>3077.0099999999998</v>
      </c>
      <c r="AF39" s="4">
        <v>2797.87</v>
      </c>
      <c r="AG39" s="4">
        <v>3110.08</v>
      </c>
      <c r="AH39" s="4">
        <v>2572.62</v>
      </c>
      <c r="AI39" s="4">
        <v>2518.11</v>
      </c>
      <c r="AJ39" s="4">
        <v>2784.0339999999997</v>
      </c>
      <c r="AK39" s="4">
        <v>2540.0609999999997</v>
      </c>
      <c r="AL39" s="4">
        <v>2663.1040000000003</v>
      </c>
      <c r="AM39" s="4">
        <v>2572.3490000000002</v>
      </c>
      <c r="AN39" s="4">
        <v>2946.335</v>
      </c>
      <c r="AO39" s="4">
        <v>2915.2759999999998</v>
      </c>
      <c r="AP39" s="6">
        <v>2518.11</v>
      </c>
      <c r="AQ39" s="4">
        <v>3278.2370000000001</v>
      </c>
      <c r="AR39" s="4">
        <v>3594.143</v>
      </c>
      <c r="AS39" s="4">
        <v>3099.3740000000003</v>
      </c>
      <c r="AT39" s="4">
        <v>3075.02</v>
      </c>
      <c r="AU39" s="4">
        <v>2777.2159999999999</v>
      </c>
      <c r="AV39" s="4">
        <v>2750.9359999999997</v>
      </c>
      <c r="AW39" s="4">
        <v>2680.2719999999999</v>
      </c>
      <c r="AX39" s="4">
        <v>2831.3879999999999</v>
      </c>
      <c r="AY39" s="4">
        <v>2780.0050000000001</v>
      </c>
      <c r="AZ39" s="4">
        <v>2900.0779999999995</v>
      </c>
      <c r="BA39" s="4">
        <v>3285.3389999999999</v>
      </c>
      <c r="BB39" s="4">
        <v>2345.0830000000001</v>
      </c>
      <c r="BC39" s="6">
        <v>2345.0830000000001</v>
      </c>
      <c r="BD39" s="4">
        <v>3286.3029999999999</v>
      </c>
      <c r="BE39" s="4">
        <v>3451.192</v>
      </c>
      <c r="BF39" s="4">
        <v>3363.6680000000001</v>
      </c>
      <c r="BG39" s="4">
        <v>3070.181</v>
      </c>
      <c r="BH39" s="4">
        <v>3004.2</v>
      </c>
      <c r="BI39" s="4">
        <v>2923.4260000000004</v>
      </c>
      <c r="BJ39" s="4">
        <v>2592.8290000000002</v>
      </c>
      <c r="BK39" s="4">
        <v>2737.9939999999997</v>
      </c>
      <c r="BL39" s="4">
        <v>2336.5610000000001</v>
      </c>
      <c r="BM39" s="4">
        <v>2262.6930000000002</v>
      </c>
      <c r="BN39" s="4">
        <v>2422.0429999999997</v>
      </c>
      <c r="BO39" s="4">
        <v>2042.472</v>
      </c>
      <c r="BP39" s="6">
        <v>2042.472</v>
      </c>
      <c r="BQ39" s="4">
        <v>2113.7240000000002</v>
      </c>
      <c r="BR39" s="4">
        <v>2636.105</v>
      </c>
      <c r="BS39" s="4">
        <v>2348.9459999999999</v>
      </c>
      <c r="BT39" s="4">
        <v>2622.7889999999998</v>
      </c>
      <c r="BU39" s="4">
        <v>2276.77</v>
      </c>
      <c r="BV39" s="4">
        <v>2650.5549999999998</v>
      </c>
      <c r="BW39" s="6">
        <v>2113.7240000000002</v>
      </c>
    </row>
    <row r="40" spans="1:75" ht="18.75" customHeight="1" x14ac:dyDescent="0.25">
      <c r="A40" s="465"/>
      <c r="B40" s="456"/>
      <c r="C40" s="7" t="s">
        <v>3</v>
      </c>
      <c r="D40" s="8">
        <v>3863.9666297042963</v>
      </c>
      <c r="E40" s="9">
        <v>3941.9725483630941</v>
      </c>
      <c r="F40" s="9">
        <v>3709.8959791386219</v>
      </c>
      <c r="G40" s="9">
        <v>3413.6984340277722</v>
      </c>
      <c r="H40" s="9">
        <v>3358.7509845430013</v>
      </c>
      <c r="I40" s="9">
        <v>3196.1234375000063</v>
      </c>
      <c r="J40" s="9">
        <v>3292.7433669354814</v>
      </c>
      <c r="K40" s="9">
        <v>3348.9821438172012</v>
      </c>
      <c r="L40" s="9">
        <v>3388.7114201388954</v>
      </c>
      <c r="M40" s="9">
        <v>3621.2708221476564</v>
      </c>
      <c r="N40" s="9">
        <v>3852.3070868055543</v>
      </c>
      <c r="O40" s="10">
        <v>4046.1417036290327</v>
      </c>
      <c r="P40" s="11">
        <v>3584.6330151255893</v>
      </c>
      <c r="Q40" s="8">
        <v>4248.5948454301097</v>
      </c>
      <c r="R40" s="9">
        <v>4176.1800706845224</v>
      </c>
      <c r="S40" s="9">
        <v>4027.3087954239613</v>
      </c>
      <c r="T40" s="9">
        <v>3711.8399722222193</v>
      </c>
      <c r="U40" s="9">
        <v>3708.7780813172099</v>
      </c>
      <c r="V40" s="9">
        <v>3546.4421736111149</v>
      </c>
      <c r="W40" s="9">
        <v>3641.7466330645193</v>
      </c>
      <c r="X40" s="9">
        <v>3674.0408904569972</v>
      </c>
      <c r="Y40" s="9">
        <v>3849.6989305555667</v>
      </c>
      <c r="Z40" s="9">
        <v>3953.3045167785299</v>
      </c>
      <c r="AA40" s="9">
        <v>4241.5166944444272</v>
      </c>
      <c r="AB40" s="9">
        <v>4302.769966397851</v>
      </c>
      <c r="AC40" s="11">
        <v>3922.3773895548043</v>
      </c>
      <c r="AD40" s="9">
        <v>4437.9172244623614</v>
      </c>
      <c r="AE40" s="9">
        <v>4512.634425287355</v>
      </c>
      <c r="AF40" s="9">
        <v>4222.4356426648683</v>
      </c>
      <c r="AG40" s="9">
        <v>4130.2485277777823</v>
      </c>
      <c r="AH40" s="9">
        <v>3817.6677318548454</v>
      </c>
      <c r="AI40" s="9">
        <v>3771.6881736111241</v>
      </c>
      <c r="AJ40" s="9">
        <v>3870.6038760080532</v>
      </c>
      <c r="AK40" s="9">
        <v>3930.3522711693622</v>
      </c>
      <c r="AL40" s="9">
        <v>4008.3891833333323</v>
      </c>
      <c r="AM40" s="9">
        <v>4097.2117459731617</v>
      </c>
      <c r="AN40" s="9">
        <v>4553.9806031250009</v>
      </c>
      <c r="AO40" s="9">
        <v>4434.8546370967715</v>
      </c>
      <c r="AP40" s="11">
        <v>4147.3571374658222</v>
      </c>
      <c r="AQ40" s="9">
        <v>4605.5096021505296</v>
      </c>
      <c r="AR40" s="9">
        <v>4606.3443779761774</v>
      </c>
      <c r="AS40" s="9">
        <v>4334.4045400403702</v>
      </c>
      <c r="AT40" s="9">
        <v>4054.1507010416631</v>
      </c>
      <c r="AU40" s="9">
        <v>3915.6359411962335</v>
      </c>
      <c r="AV40" s="9">
        <v>3995.6053868055642</v>
      </c>
      <c r="AW40" s="9">
        <v>4009.9120598118257</v>
      </c>
      <c r="AX40" s="9">
        <v>3963.2085467069955</v>
      </c>
      <c r="AY40" s="9">
        <v>4185.6807607638857</v>
      </c>
      <c r="AZ40" s="9">
        <v>4078.4360023489971</v>
      </c>
      <c r="BA40" s="9">
        <v>4380.4330965277813</v>
      </c>
      <c r="BB40" s="9">
        <v>4473.6942862903279</v>
      </c>
      <c r="BC40" s="11">
        <v>4214.3778244292498</v>
      </c>
      <c r="BD40" s="9">
        <v>4701.7411935483869</v>
      </c>
      <c r="BE40" s="9">
        <v>4649.8811413690419</v>
      </c>
      <c r="BF40" s="9">
        <v>4493.867333109014</v>
      </c>
      <c r="BG40" s="9">
        <v>4162.5312003472236</v>
      </c>
      <c r="BH40" s="9">
        <v>4004.2057587365498</v>
      </c>
      <c r="BI40" s="9">
        <v>3908.3656888888872</v>
      </c>
      <c r="BJ40" s="9">
        <v>3893.5174227150528</v>
      </c>
      <c r="BK40" s="9">
        <v>3921.845671706993</v>
      </c>
      <c r="BL40" s="9">
        <v>3859.4555836805584</v>
      </c>
      <c r="BM40" s="9">
        <v>4055.539789261742</v>
      </c>
      <c r="BN40" s="9">
        <v>4607.0482944444348</v>
      </c>
      <c r="BO40" s="9">
        <v>4221.3849674059238</v>
      </c>
      <c r="BP40" s="11">
        <v>4203.7139659246695</v>
      </c>
      <c r="BQ40" s="9">
        <v>4287.170779233863</v>
      </c>
      <c r="BR40" s="9">
        <v>4580.2825825892778</v>
      </c>
      <c r="BS40" s="9">
        <v>4352.4245407133112</v>
      </c>
      <c r="BT40" s="9">
        <v>4196.8950628472166</v>
      </c>
      <c r="BU40" s="9">
        <v>3929.1764270833291</v>
      </c>
      <c r="BV40" s="9">
        <v>3946.5975423611094</v>
      </c>
      <c r="BW40" s="11">
        <v>4210.9321497812607</v>
      </c>
    </row>
    <row r="41" spans="1:75" ht="18.75" customHeight="1" x14ac:dyDescent="0.25">
      <c r="A41" s="465"/>
      <c r="B41" s="456"/>
      <c r="C41" s="12" t="s">
        <v>4</v>
      </c>
      <c r="D41" s="13">
        <v>5339.84</v>
      </c>
      <c r="E41" s="14">
        <v>5451.4500000000007</v>
      </c>
      <c r="F41" s="14">
        <v>5020.1100000000006</v>
      </c>
      <c r="G41" s="14">
        <v>4688.1100000000006</v>
      </c>
      <c r="H41" s="14">
        <v>4269.5199999999995</v>
      </c>
      <c r="I41" s="14">
        <v>4091.84</v>
      </c>
      <c r="J41" s="14">
        <v>4321.66</v>
      </c>
      <c r="K41" s="14">
        <v>4823.8100000000004</v>
      </c>
      <c r="L41" s="14">
        <v>4682.34</v>
      </c>
      <c r="M41" s="14">
        <v>4966.1099999999997</v>
      </c>
      <c r="N41" s="14">
        <v>5429.75</v>
      </c>
      <c r="O41" s="15">
        <v>5620.2199999999993</v>
      </c>
      <c r="P41" s="16">
        <v>5620.2199999999993</v>
      </c>
      <c r="Q41" s="13">
        <v>5899.03</v>
      </c>
      <c r="R41" s="14">
        <v>5556.08</v>
      </c>
      <c r="S41" s="14">
        <v>5447.76</v>
      </c>
      <c r="T41" s="14">
        <v>4771.5599999999995</v>
      </c>
      <c r="U41" s="14">
        <v>4647.28</v>
      </c>
      <c r="V41" s="14">
        <v>4754.54</v>
      </c>
      <c r="W41" s="14">
        <v>4668.3</v>
      </c>
      <c r="X41" s="14">
        <v>4729.7700000000004</v>
      </c>
      <c r="Y41" s="14">
        <v>4946.62</v>
      </c>
      <c r="Z41" s="14">
        <v>5266.53</v>
      </c>
      <c r="AA41" s="14">
        <v>5885.82</v>
      </c>
      <c r="AB41" s="14">
        <v>5741.74</v>
      </c>
      <c r="AC41" s="16">
        <v>5899.03</v>
      </c>
      <c r="AD41" s="14">
        <v>5970.76</v>
      </c>
      <c r="AE41" s="14">
        <v>5771.6</v>
      </c>
      <c r="AF41" s="14">
        <v>5499.1900000000005</v>
      </c>
      <c r="AG41" s="14">
        <v>5237.53</v>
      </c>
      <c r="AH41" s="14">
        <v>5061.18</v>
      </c>
      <c r="AI41" s="14">
        <v>4816.0300000000007</v>
      </c>
      <c r="AJ41" s="14">
        <v>4981.3730000000005</v>
      </c>
      <c r="AK41" s="14">
        <v>5046.8420000000006</v>
      </c>
      <c r="AL41" s="14">
        <v>5346.076</v>
      </c>
      <c r="AM41" s="14">
        <v>5468.65</v>
      </c>
      <c r="AN41" s="14">
        <v>6437.4889999999996</v>
      </c>
      <c r="AO41" s="14">
        <v>6459.2579999999998</v>
      </c>
      <c r="AP41" s="16">
        <v>6459.2579999999998</v>
      </c>
      <c r="AQ41" s="14">
        <v>6067.2539999999999</v>
      </c>
      <c r="AR41" s="14">
        <v>5993.7359999999999</v>
      </c>
      <c r="AS41" s="14">
        <v>6027.4340000000002</v>
      </c>
      <c r="AT41" s="14">
        <v>5090.6120000000001</v>
      </c>
      <c r="AU41" s="14">
        <v>5085.9030000000002</v>
      </c>
      <c r="AV41" s="14">
        <v>5333.9040000000005</v>
      </c>
      <c r="AW41" s="14">
        <v>5317.277</v>
      </c>
      <c r="AX41" s="14">
        <v>5229.4690000000001</v>
      </c>
      <c r="AY41" s="14">
        <v>5697.1710000000003</v>
      </c>
      <c r="AZ41" s="14">
        <v>5868.7359999999999</v>
      </c>
      <c r="BA41" s="14">
        <v>5874.2889999999998</v>
      </c>
      <c r="BB41" s="14">
        <v>5978.7730000000001</v>
      </c>
      <c r="BC41" s="16">
        <v>6067.2539999999999</v>
      </c>
      <c r="BD41" s="14">
        <v>6131.42</v>
      </c>
      <c r="BE41" s="14">
        <v>5931.5010000000002</v>
      </c>
      <c r="BF41" s="14">
        <v>5949.1509999999998</v>
      </c>
      <c r="BG41" s="14">
        <v>5655.8630000000003</v>
      </c>
      <c r="BH41" s="14">
        <v>5124.3590000000004</v>
      </c>
      <c r="BI41" s="14">
        <v>5101.2119999999995</v>
      </c>
      <c r="BJ41" s="14">
        <v>4822.9639999999999</v>
      </c>
      <c r="BK41" s="14">
        <v>5086.6210000000001</v>
      </c>
      <c r="BL41" s="14">
        <v>5312.6039999999994</v>
      </c>
      <c r="BM41" s="14">
        <v>6011.5829999999996</v>
      </c>
      <c r="BN41" s="14">
        <v>6767.0150000000003</v>
      </c>
      <c r="BO41" s="14">
        <v>6869.9110000000001</v>
      </c>
      <c r="BP41" s="16">
        <v>6869.9110000000001</v>
      </c>
      <c r="BQ41" s="14">
        <v>6552.1550000000007</v>
      </c>
      <c r="BR41" s="14">
        <v>6608.8280000000004</v>
      </c>
      <c r="BS41" s="14">
        <v>6467.4759999999997</v>
      </c>
      <c r="BT41" s="14">
        <v>6143.3680000000004</v>
      </c>
      <c r="BU41" s="14">
        <v>5617.9690000000001</v>
      </c>
      <c r="BV41" s="14">
        <v>5313.5599999999995</v>
      </c>
      <c r="BW41" s="16">
        <v>6608.8280000000004</v>
      </c>
    </row>
    <row r="42" spans="1:75" ht="18.75" customHeight="1" thickBot="1" x14ac:dyDescent="0.3">
      <c r="A42" s="465"/>
      <c r="B42" s="457"/>
      <c r="C42" s="17" t="s">
        <v>5</v>
      </c>
      <c r="D42" s="18">
        <v>2874.7911724999967</v>
      </c>
      <c r="E42" s="19">
        <v>2649.0055524999993</v>
      </c>
      <c r="F42" s="19">
        <v>2756.4527124999963</v>
      </c>
      <c r="G42" s="19">
        <v>2457.8628724999958</v>
      </c>
      <c r="H42" s="19">
        <v>2498.9107324999927</v>
      </c>
      <c r="I42" s="19">
        <v>2301.2088750000048</v>
      </c>
      <c r="J42" s="19">
        <v>2449.8010649999983</v>
      </c>
      <c r="K42" s="19">
        <v>2491.6427149999977</v>
      </c>
      <c r="L42" s="19">
        <v>2439.8722225000047</v>
      </c>
      <c r="M42" s="19">
        <v>2697.8467625000039</v>
      </c>
      <c r="N42" s="19">
        <v>2773.6611024999993</v>
      </c>
      <c r="O42" s="20">
        <v>3010.3294275000003</v>
      </c>
      <c r="P42" s="21">
        <v>31401.385212500161</v>
      </c>
      <c r="Q42" s="18">
        <v>3160.9545650000018</v>
      </c>
      <c r="R42" s="19">
        <v>2806.3930074999994</v>
      </c>
      <c r="S42" s="19">
        <v>2992.2904350000035</v>
      </c>
      <c r="T42" s="19">
        <v>2672.5247799999979</v>
      </c>
      <c r="U42" s="19">
        <v>2759.3308925000042</v>
      </c>
      <c r="V42" s="19">
        <v>2553.4383650000027</v>
      </c>
      <c r="W42" s="19">
        <v>2709.4594950000023</v>
      </c>
      <c r="X42" s="19">
        <v>2733.486422500006</v>
      </c>
      <c r="Y42" s="19">
        <v>2771.7832300000077</v>
      </c>
      <c r="Z42" s="19">
        <v>2945.2118650000048</v>
      </c>
      <c r="AA42" s="19">
        <v>3053.892019999988</v>
      </c>
      <c r="AB42" s="19">
        <v>3201.2608550000014</v>
      </c>
      <c r="AC42" s="21">
        <v>34360.025932500088</v>
      </c>
      <c r="AD42" s="19">
        <v>3301.8104149999967</v>
      </c>
      <c r="AE42" s="19">
        <v>3140.7935599999992</v>
      </c>
      <c r="AF42" s="19">
        <v>3137.2696824999975</v>
      </c>
      <c r="AG42" s="19">
        <v>2973.7789400000033</v>
      </c>
      <c r="AH42" s="19">
        <v>2840.344792500005</v>
      </c>
      <c r="AI42" s="19">
        <v>2715.6154850000094</v>
      </c>
      <c r="AJ42" s="19">
        <v>2879.7292837499917</v>
      </c>
      <c r="AK42" s="19">
        <v>2924.1820897500056</v>
      </c>
      <c r="AL42" s="19">
        <v>2886.0402119999994</v>
      </c>
      <c r="AM42" s="19">
        <v>3052.4227507500059</v>
      </c>
      <c r="AN42" s="19">
        <v>3278.8660342500011</v>
      </c>
      <c r="AO42" s="19">
        <v>3299.5318499999976</v>
      </c>
      <c r="AP42" s="21">
        <v>36430.385095499783</v>
      </c>
      <c r="AQ42" s="19">
        <v>3426.499143999994</v>
      </c>
      <c r="AR42" s="19">
        <v>3095.4634219999916</v>
      </c>
      <c r="AS42" s="19">
        <v>3220.4625732499953</v>
      </c>
      <c r="AT42" s="19">
        <v>2918.9885047499974</v>
      </c>
      <c r="AU42" s="19">
        <v>2913.2331402499976</v>
      </c>
      <c r="AV42" s="19">
        <v>2876.8358785000059</v>
      </c>
      <c r="AW42" s="19">
        <v>2983.3745724999985</v>
      </c>
      <c r="AX42" s="19">
        <v>2948.6271587500046</v>
      </c>
      <c r="AY42" s="19">
        <v>3013.6901477499978</v>
      </c>
      <c r="AZ42" s="19">
        <v>3038.4348217500028</v>
      </c>
      <c r="BA42" s="19">
        <v>3153.9118295000026</v>
      </c>
      <c r="BB42" s="19">
        <v>3328.4285490000038</v>
      </c>
      <c r="BC42" s="21">
        <v>36917.94974200023</v>
      </c>
      <c r="BD42" s="19">
        <v>3498.095448</v>
      </c>
      <c r="BE42" s="19">
        <v>3124.720126999996</v>
      </c>
      <c r="BF42" s="19">
        <v>3338.9434284999975</v>
      </c>
      <c r="BG42" s="19">
        <v>2997.0224642500011</v>
      </c>
      <c r="BH42" s="19">
        <v>2979.129084499993</v>
      </c>
      <c r="BI42" s="19">
        <v>2814.0232959999985</v>
      </c>
      <c r="BJ42" s="19">
        <v>2896.7769624999996</v>
      </c>
      <c r="BK42" s="19">
        <v>2917.8531797500027</v>
      </c>
      <c r="BL42" s="19">
        <v>2778.8080202500018</v>
      </c>
      <c r="BM42" s="19">
        <v>3021.3771429999979</v>
      </c>
      <c r="BN42" s="19">
        <v>3317.0747719999931</v>
      </c>
      <c r="BO42" s="19">
        <v>3140.7104157500075</v>
      </c>
      <c r="BP42" s="21">
        <v>36824.534341500104</v>
      </c>
      <c r="BQ42" s="19">
        <v>3189.6550597499941</v>
      </c>
      <c r="BR42" s="19">
        <v>3077.9498954999945</v>
      </c>
      <c r="BS42" s="19">
        <v>3233.8514337499901</v>
      </c>
      <c r="BT42" s="19">
        <v>3021.7644452499962</v>
      </c>
      <c r="BU42" s="19">
        <v>2923.307261749997</v>
      </c>
      <c r="BV42" s="19">
        <v>2841.5502304999986</v>
      </c>
      <c r="BW42" s="21">
        <v>18288.078326500014</v>
      </c>
    </row>
    <row r="43" spans="1:75" ht="18.75" customHeight="1" x14ac:dyDescent="0.25">
      <c r="A43" s="465"/>
      <c r="B43" s="455" t="s">
        <v>6</v>
      </c>
      <c r="C43" s="2" t="s">
        <v>2</v>
      </c>
      <c r="D43" s="3">
        <v>2714.5600000000004</v>
      </c>
      <c r="E43" s="4">
        <v>2896.71</v>
      </c>
      <c r="F43" s="4">
        <v>2746.83</v>
      </c>
      <c r="G43" s="4">
        <v>2429.67</v>
      </c>
      <c r="H43" s="4">
        <v>2339.34</v>
      </c>
      <c r="I43" s="4">
        <v>2234.7399999999998</v>
      </c>
      <c r="J43" s="4">
        <v>2176.1800000000003</v>
      </c>
      <c r="K43" s="4">
        <v>2228.35</v>
      </c>
      <c r="L43" s="4">
        <v>2386.69</v>
      </c>
      <c r="M43" s="4">
        <v>2458.62</v>
      </c>
      <c r="N43" s="4">
        <v>2572.4</v>
      </c>
      <c r="O43" s="5">
        <v>2578.6799999999998</v>
      </c>
      <c r="P43" s="22">
        <v>2176.1800000000003</v>
      </c>
      <c r="Q43" s="3">
        <v>2701.58</v>
      </c>
      <c r="R43" s="4">
        <v>2955.61</v>
      </c>
      <c r="S43" s="4">
        <v>2825.88</v>
      </c>
      <c r="T43" s="4">
        <v>2638.3199999999997</v>
      </c>
      <c r="U43" s="4">
        <v>2456.6800000000003</v>
      </c>
      <c r="V43" s="4">
        <v>2318.4499999999998</v>
      </c>
      <c r="W43" s="4">
        <v>2263.44</v>
      </c>
      <c r="X43" s="4">
        <v>2370.04</v>
      </c>
      <c r="Y43" s="4">
        <v>2493.96</v>
      </c>
      <c r="Z43" s="4">
        <v>2569.77</v>
      </c>
      <c r="AA43" s="4">
        <v>2640.21</v>
      </c>
      <c r="AB43" s="4">
        <v>2567.02</v>
      </c>
      <c r="AC43" s="22">
        <v>2263.44</v>
      </c>
      <c r="AD43" s="4">
        <v>2688.3199999999997</v>
      </c>
      <c r="AE43" s="4">
        <v>2955.91</v>
      </c>
      <c r="AF43" s="4">
        <v>2742.73</v>
      </c>
      <c r="AG43" s="4">
        <v>2728.7</v>
      </c>
      <c r="AH43" s="4">
        <v>2427.8199999999997</v>
      </c>
      <c r="AI43" s="4">
        <v>2369.56</v>
      </c>
      <c r="AJ43" s="4">
        <v>2403.634</v>
      </c>
      <c r="AK43" s="4">
        <v>2403.2109999999998</v>
      </c>
      <c r="AL43" s="4">
        <v>2478.808</v>
      </c>
      <c r="AM43" s="4">
        <v>2577.1419999999998</v>
      </c>
      <c r="AN43" s="4">
        <v>2763.5259999999998</v>
      </c>
      <c r="AO43" s="4">
        <v>2671.16</v>
      </c>
      <c r="AP43" s="22">
        <v>2369.56</v>
      </c>
      <c r="AQ43" s="4">
        <v>2746.9089999999997</v>
      </c>
      <c r="AR43" s="4">
        <v>2958.4049999999997</v>
      </c>
      <c r="AS43" s="4">
        <v>2813.3490000000002</v>
      </c>
      <c r="AT43" s="4">
        <v>2674.2870000000003</v>
      </c>
      <c r="AU43" s="4">
        <v>2457.2620000000002</v>
      </c>
      <c r="AV43" s="4">
        <v>2438.741</v>
      </c>
      <c r="AW43" s="4">
        <v>2424.306</v>
      </c>
      <c r="AX43" s="4">
        <v>2438.8989999999999</v>
      </c>
      <c r="AY43" s="4">
        <v>2582.3310000000001</v>
      </c>
      <c r="AZ43" s="4">
        <v>2462.893</v>
      </c>
      <c r="BA43" s="4">
        <v>2838.0519999999997</v>
      </c>
      <c r="BB43" s="4">
        <v>2657.4160000000002</v>
      </c>
      <c r="BC43" s="22">
        <v>2424.306</v>
      </c>
      <c r="BD43" s="4">
        <v>2908.873</v>
      </c>
      <c r="BE43" s="4">
        <v>3203.6580000000004</v>
      </c>
      <c r="BF43" s="4">
        <v>3161.9809999999998</v>
      </c>
      <c r="BG43" s="4">
        <v>2791.7869999999998</v>
      </c>
      <c r="BH43" s="4">
        <v>2520.2530000000002</v>
      </c>
      <c r="BI43" s="4">
        <v>2569.5479999999998</v>
      </c>
      <c r="BJ43" s="4">
        <v>2528.7809999999999</v>
      </c>
      <c r="BK43" s="4">
        <v>2597.6369999999997</v>
      </c>
      <c r="BL43" s="4">
        <v>2655.9290000000001</v>
      </c>
      <c r="BM43" s="4">
        <v>2798.1489999999999</v>
      </c>
      <c r="BN43" s="4">
        <v>2941.7349999999997</v>
      </c>
      <c r="BO43" s="4">
        <v>2677.0950000000003</v>
      </c>
      <c r="BP43" s="22">
        <v>2520.2530000000002</v>
      </c>
      <c r="BQ43" s="4">
        <v>2893.2840000000001</v>
      </c>
      <c r="BR43" s="4">
        <v>3021.7299999999996</v>
      </c>
      <c r="BS43" s="4">
        <v>3037.9210000000003</v>
      </c>
      <c r="BT43" s="4">
        <v>2757.5889999999999</v>
      </c>
      <c r="BU43" s="4">
        <v>2641.0420000000004</v>
      </c>
      <c r="BV43" s="4">
        <v>2548.0839999999998</v>
      </c>
      <c r="BW43" s="22">
        <v>2548.0839999999998</v>
      </c>
    </row>
    <row r="44" spans="1:75" ht="18.75" customHeight="1" x14ac:dyDescent="0.25">
      <c r="A44" s="465"/>
      <c r="B44" s="456"/>
      <c r="C44" s="7" t="s">
        <v>3</v>
      </c>
      <c r="D44" s="8">
        <v>4340.9358904569908</v>
      </c>
      <c r="E44" s="9">
        <v>4350.981369047634</v>
      </c>
      <c r="F44" s="9">
        <v>4134.2713055181766</v>
      </c>
      <c r="G44" s="9">
        <v>3792.26556597223</v>
      </c>
      <c r="H44" s="9">
        <v>3695.6859005376227</v>
      </c>
      <c r="I44" s="9">
        <v>3583.0638159722266</v>
      </c>
      <c r="J44" s="9">
        <v>3553.4836155914081</v>
      </c>
      <c r="K44" s="9">
        <v>3559.0593548386973</v>
      </c>
      <c r="L44" s="9">
        <v>3726.754131944449</v>
      </c>
      <c r="M44" s="9">
        <v>3891.9020469798702</v>
      </c>
      <c r="N44" s="9">
        <v>4168.2746041666614</v>
      </c>
      <c r="O44" s="10">
        <v>4298.1928461021562</v>
      </c>
      <c r="P44" s="11">
        <v>3922.2125559360784</v>
      </c>
      <c r="Q44" s="8">
        <v>4446.5285483870912</v>
      </c>
      <c r="R44" s="9">
        <v>4467.0504501488012</v>
      </c>
      <c r="S44" s="9">
        <v>4229.8885598923289</v>
      </c>
      <c r="T44" s="9">
        <v>3900.5708194444383</v>
      </c>
      <c r="U44" s="9">
        <v>3820.1826209677538</v>
      </c>
      <c r="V44" s="9">
        <v>3694.8421840277751</v>
      </c>
      <c r="W44" s="9">
        <v>3628.2915423387126</v>
      </c>
      <c r="X44" s="9">
        <v>3625.466197916674</v>
      </c>
      <c r="Y44" s="9">
        <v>3805.5216527777729</v>
      </c>
      <c r="Z44" s="9">
        <v>3966.9944395973121</v>
      </c>
      <c r="AA44" s="9">
        <v>4252.072697916683</v>
      </c>
      <c r="AB44" s="9">
        <v>4278.2933098118292</v>
      </c>
      <c r="AC44" s="11">
        <v>4006.9087153253586</v>
      </c>
      <c r="AD44" s="9">
        <v>4395.8279872311841</v>
      </c>
      <c r="AE44" s="9">
        <v>4452.0669324712781</v>
      </c>
      <c r="AF44" s="9">
        <v>4190.3775572005443</v>
      </c>
      <c r="AG44" s="9">
        <v>4044.7571770833347</v>
      </c>
      <c r="AH44" s="9">
        <v>3756.0282661290307</v>
      </c>
      <c r="AI44" s="9">
        <v>3664.9129583333333</v>
      </c>
      <c r="AJ44" s="9">
        <v>3660.1660856854874</v>
      </c>
      <c r="AK44" s="9">
        <v>3734.8588101478481</v>
      </c>
      <c r="AL44" s="9">
        <v>3837.836640972223</v>
      </c>
      <c r="AM44" s="9">
        <v>3999.6615506711437</v>
      </c>
      <c r="AN44" s="9">
        <v>4397.1759361111117</v>
      </c>
      <c r="AO44" s="9">
        <v>4342.3037200940798</v>
      </c>
      <c r="AP44" s="11">
        <v>4037.9738229736049</v>
      </c>
      <c r="AQ44" s="9">
        <v>4434.2447217741819</v>
      </c>
      <c r="AR44" s="9">
        <v>4473.124779389882</v>
      </c>
      <c r="AS44" s="9">
        <v>4275.1925915208685</v>
      </c>
      <c r="AT44" s="9">
        <v>3979.0175868055635</v>
      </c>
      <c r="AU44" s="9">
        <v>3815.513306451609</v>
      </c>
      <c r="AV44" s="9">
        <v>3786.6934454861025</v>
      </c>
      <c r="AW44" s="9">
        <v>3696.274834341405</v>
      </c>
      <c r="AX44" s="9">
        <v>3784.4832856182811</v>
      </c>
      <c r="AY44" s="9">
        <v>3943.0466604166677</v>
      </c>
      <c r="AZ44" s="9">
        <v>4059.1606741610744</v>
      </c>
      <c r="BA44" s="9">
        <v>4430.440723611101</v>
      </c>
      <c r="BB44" s="9">
        <v>4478.2100137768848</v>
      </c>
      <c r="BC44" s="11">
        <v>4093.8353623002367</v>
      </c>
      <c r="BD44" s="9">
        <v>4624.9056347446158</v>
      </c>
      <c r="BE44" s="9">
        <v>4674.4242968749977</v>
      </c>
      <c r="BF44" s="9">
        <v>4558.9841440107657</v>
      </c>
      <c r="BG44" s="9">
        <v>4209.1962399305548</v>
      </c>
      <c r="BH44" s="9">
        <v>3949.716064852154</v>
      </c>
      <c r="BI44" s="9">
        <v>3850.5066628472196</v>
      </c>
      <c r="BJ44" s="9">
        <v>3812.5128709677419</v>
      </c>
      <c r="BK44" s="9">
        <v>3863.345771841392</v>
      </c>
      <c r="BL44" s="9">
        <v>3983.7653180555471</v>
      </c>
      <c r="BM44" s="9">
        <v>4219.6569959731487</v>
      </c>
      <c r="BN44" s="9">
        <v>4529.2475565972281</v>
      </c>
      <c r="BO44" s="9">
        <v>4443.1009112903284</v>
      </c>
      <c r="BP44" s="11">
        <v>4223.8085183789754</v>
      </c>
      <c r="BQ44" s="9">
        <v>4597.120236895169</v>
      </c>
      <c r="BR44" s="9">
        <v>4542.3488411458293</v>
      </c>
      <c r="BS44" s="9">
        <v>4415.8260521534385</v>
      </c>
      <c r="BT44" s="9">
        <v>4225.6115701388881</v>
      </c>
      <c r="BU44" s="9">
        <v>4016.935158938159</v>
      </c>
      <c r="BV44" s="9">
        <v>3865.2351104166664</v>
      </c>
      <c r="BW44" s="11">
        <v>4275.3129179138978</v>
      </c>
    </row>
    <row r="45" spans="1:75" ht="18.75" customHeight="1" x14ac:dyDescent="0.25">
      <c r="A45" s="465"/>
      <c r="B45" s="456"/>
      <c r="C45" s="12" t="s">
        <v>4</v>
      </c>
      <c r="D45" s="13">
        <v>6114.3</v>
      </c>
      <c r="E45" s="14">
        <v>6056.82</v>
      </c>
      <c r="F45" s="14">
        <v>5716.9800000000005</v>
      </c>
      <c r="G45" s="14">
        <v>5140.1399999999994</v>
      </c>
      <c r="H45" s="14">
        <v>4791.18</v>
      </c>
      <c r="I45" s="14">
        <v>4731.38</v>
      </c>
      <c r="J45" s="14">
        <v>4606.3500000000004</v>
      </c>
      <c r="K45" s="14">
        <v>4826.88</v>
      </c>
      <c r="L45" s="14">
        <v>4838.5200000000004</v>
      </c>
      <c r="M45" s="14">
        <v>5558.21</v>
      </c>
      <c r="N45" s="14">
        <v>6101.03</v>
      </c>
      <c r="O45" s="15">
        <v>6269.63</v>
      </c>
      <c r="P45" s="16">
        <v>6269.63</v>
      </c>
      <c r="Q45" s="13">
        <v>6396.95</v>
      </c>
      <c r="R45" s="14">
        <v>6202.0499999999993</v>
      </c>
      <c r="S45" s="14">
        <v>5852.25</v>
      </c>
      <c r="T45" s="14">
        <v>5192.87</v>
      </c>
      <c r="U45" s="14">
        <v>4905.4799999999996</v>
      </c>
      <c r="V45" s="14">
        <v>4725.12</v>
      </c>
      <c r="W45" s="14">
        <v>4776.51</v>
      </c>
      <c r="X45" s="14">
        <v>4790.7700000000004</v>
      </c>
      <c r="Y45" s="14">
        <v>4982.09</v>
      </c>
      <c r="Z45" s="14">
        <v>5622.9400000000005</v>
      </c>
      <c r="AA45" s="14">
        <v>6178.06</v>
      </c>
      <c r="AB45" s="14">
        <v>6132.2</v>
      </c>
      <c r="AC45" s="16">
        <v>6396.95</v>
      </c>
      <c r="AD45" s="14">
        <v>6310.0599999999995</v>
      </c>
      <c r="AE45" s="14">
        <v>6113.1</v>
      </c>
      <c r="AF45" s="14">
        <v>5880.88</v>
      </c>
      <c r="AG45" s="14">
        <v>5236.07</v>
      </c>
      <c r="AH45" s="14">
        <v>4881</v>
      </c>
      <c r="AI45" s="14">
        <v>4719.57</v>
      </c>
      <c r="AJ45" s="14">
        <v>4784.241</v>
      </c>
      <c r="AK45" s="14">
        <v>4896.4870000000001</v>
      </c>
      <c r="AL45" s="14">
        <v>5043.6130000000003</v>
      </c>
      <c r="AM45" s="14">
        <v>5598.3620000000001</v>
      </c>
      <c r="AN45" s="14">
        <v>6375.0210000000006</v>
      </c>
      <c r="AO45" s="14">
        <v>6309.1020000000008</v>
      </c>
      <c r="AP45" s="16">
        <v>6375.0210000000006</v>
      </c>
      <c r="AQ45" s="14">
        <v>6268.2020000000002</v>
      </c>
      <c r="AR45" s="14">
        <v>6125.8109999999997</v>
      </c>
      <c r="AS45" s="14">
        <v>6009.3940000000002</v>
      </c>
      <c r="AT45" s="14">
        <v>5147.2199999999993</v>
      </c>
      <c r="AU45" s="14">
        <v>4901.9949999999999</v>
      </c>
      <c r="AV45" s="14">
        <v>4901.6760000000004</v>
      </c>
      <c r="AW45" s="14">
        <v>4860.1129999999994</v>
      </c>
      <c r="AX45" s="14">
        <v>5008.6750000000002</v>
      </c>
      <c r="AY45" s="14">
        <v>5224.9870000000001</v>
      </c>
      <c r="AZ45" s="14">
        <v>5614.0120000000006</v>
      </c>
      <c r="BA45" s="14">
        <v>6372.9920000000002</v>
      </c>
      <c r="BB45" s="14">
        <v>6531.683</v>
      </c>
      <c r="BC45" s="16">
        <v>6531.683</v>
      </c>
      <c r="BD45" s="14">
        <v>6471.8860000000004</v>
      </c>
      <c r="BE45" s="14">
        <v>6393.7440000000006</v>
      </c>
      <c r="BF45" s="14">
        <v>6219.884</v>
      </c>
      <c r="BG45" s="14">
        <v>5502.1809999999996</v>
      </c>
      <c r="BH45" s="14">
        <v>5210.4809999999998</v>
      </c>
      <c r="BI45" s="14">
        <v>4995.1719999999996</v>
      </c>
      <c r="BJ45" s="14">
        <v>4880.9539999999997</v>
      </c>
      <c r="BK45" s="14">
        <v>4981.1469999999999</v>
      </c>
      <c r="BL45" s="14">
        <v>5269.6620000000003</v>
      </c>
      <c r="BM45" s="14">
        <v>6090.0570000000007</v>
      </c>
      <c r="BN45" s="14">
        <v>6310.8040000000001</v>
      </c>
      <c r="BO45" s="14">
        <v>6504.0079999999998</v>
      </c>
      <c r="BP45" s="16">
        <v>6504.0079999999998</v>
      </c>
      <c r="BQ45" s="14">
        <v>6475.6810000000005</v>
      </c>
      <c r="BR45" s="14">
        <v>6210.23</v>
      </c>
      <c r="BS45" s="14">
        <v>5982.0779999999995</v>
      </c>
      <c r="BT45" s="14">
        <v>5640.4180000000006</v>
      </c>
      <c r="BU45" s="14">
        <v>5182.2610000000004</v>
      </c>
      <c r="BV45" s="14">
        <v>5085.6570000000002</v>
      </c>
      <c r="BW45" s="16">
        <v>6475.6810000000005</v>
      </c>
    </row>
    <row r="46" spans="1:75" ht="18.75" customHeight="1" thickBot="1" x14ac:dyDescent="0.3">
      <c r="A46" s="465"/>
      <c r="B46" s="457"/>
      <c r="C46" s="17" t="s">
        <v>5</v>
      </c>
      <c r="D46" s="18">
        <v>3229.6563025000009</v>
      </c>
      <c r="E46" s="19">
        <v>2923.8594800000101</v>
      </c>
      <c r="F46" s="19">
        <v>3071.7635800000053</v>
      </c>
      <c r="G46" s="19">
        <v>2730.4312075000057</v>
      </c>
      <c r="H46" s="19">
        <v>2749.5903099999914</v>
      </c>
      <c r="I46" s="19">
        <v>2579.8059475000032</v>
      </c>
      <c r="J46" s="19">
        <v>2643.7918100000074</v>
      </c>
      <c r="K46" s="19">
        <v>2647.940159999991</v>
      </c>
      <c r="L46" s="19">
        <v>2683.2629750000033</v>
      </c>
      <c r="M46" s="19">
        <v>2899.4670250000031</v>
      </c>
      <c r="N46" s="19">
        <v>3001.1577149999962</v>
      </c>
      <c r="O46" s="20">
        <v>3197.8554775000043</v>
      </c>
      <c r="P46" s="21">
        <v>34358.58199000005</v>
      </c>
      <c r="Q46" s="18">
        <v>3308.2172399999959</v>
      </c>
      <c r="R46" s="19">
        <v>3001.8579024999945</v>
      </c>
      <c r="S46" s="19">
        <v>3142.8072000000006</v>
      </c>
      <c r="T46" s="19">
        <v>2808.4109899999958</v>
      </c>
      <c r="U46" s="19">
        <v>2842.2158700000091</v>
      </c>
      <c r="V46" s="19">
        <v>2660.2863724999984</v>
      </c>
      <c r="W46" s="19">
        <v>2699.448907500002</v>
      </c>
      <c r="X46" s="19">
        <v>2697.3468512500053</v>
      </c>
      <c r="Y46" s="19">
        <v>2739.9755899999964</v>
      </c>
      <c r="Z46" s="19">
        <v>2955.4108574999977</v>
      </c>
      <c r="AA46" s="19">
        <v>3061.492342500012</v>
      </c>
      <c r="AB46" s="19">
        <v>3183.0502225000005</v>
      </c>
      <c r="AC46" s="21">
        <v>35100.520346250138</v>
      </c>
      <c r="AD46" s="19">
        <v>3270.4960225000009</v>
      </c>
      <c r="AE46" s="19">
        <v>3098.6385850000097</v>
      </c>
      <c r="AF46" s="19">
        <v>3113.4505250000043</v>
      </c>
      <c r="AG46" s="19">
        <v>2912.2251675000011</v>
      </c>
      <c r="AH46" s="19">
        <v>2794.4850299999989</v>
      </c>
      <c r="AI46" s="19">
        <v>2638.7373299999999</v>
      </c>
      <c r="AJ46" s="19">
        <v>2723.1635677500026</v>
      </c>
      <c r="AK46" s="19">
        <v>2778.7349547499989</v>
      </c>
      <c r="AL46" s="19">
        <v>2763.2423815000006</v>
      </c>
      <c r="AM46" s="19">
        <v>2979.747855250002</v>
      </c>
      <c r="AN46" s="19">
        <v>3165.9666740000002</v>
      </c>
      <c r="AO46" s="19">
        <v>3230.673967749995</v>
      </c>
      <c r="AP46" s="21">
        <v>35469.562061000142</v>
      </c>
      <c r="AQ46" s="19">
        <v>3299.0780729999915</v>
      </c>
      <c r="AR46" s="19">
        <v>3005.9398517500008</v>
      </c>
      <c r="AS46" s="19">
        <v>3176.4680955000053</v>
      </c>
      <c r="AT46" s="19">
        <v>2864.8926625000058</v>
      </c>
      <c r="AU46" s="19">
        <v>2838.7418999999973</v>
      </c>
      <c r="AV46" s="19">
        <v>2726.419280749994</v>
      </c>
      <c r="AW46" s="19">
        <v>2750.0284767500057</v>
      </c>
      <c r="AX46" s="19">
        <v>2815.6555645000012</v>
      </c>
      <c r="AY46" s="19">
        <v>2838.9935955000005</v>
      </c>
      <c r="AZ46" s="19">
        <v>3024.0747022500004</v>
      </c>
      <c r="BA46" s="19">
        <v>3189.9173209999926</v>
      </c>
      <c r="BB46" s="19">
        <v>3331.7882502500024</v>
      </c>
      <c r="BC46" s="21">
        <v>35861.997773750074</v>
      </c>
      <c r="BD46" s="19">
        <v>3440.9297922499941</v>
      </c>
      <c r="BE46" s="19">
        <v>3141.2131274999983</v>
      </c>
      <c r="BF46" s="19">
        <v>3387.3252189999985</v>
      </c>
      <c r="BG46" s="19">
        <v>3030.6212927499996</v>
      </c>
      <c r="BH46" s="19">
        <v>2938.5887522500025</v>
      </c>
      <c r="BI46" s="19">
        <v>2772.364797249998</v>
      </c>
      <c r="BJ46" s="19">
        <v>2836.5095759999999</v>
      </c>
      <c r="BK46" s="19">
        <v>2874.3292542499958</v>
      </c>
      <c r="BL46" s="19">
        <v>2868.3110289999941</v>
      </c>
      <c r="BM46" s="19">
        <v>3143.6444619999961</v>
      </c>
      <c r="BN46" s="19">
        <v>3261.0582407500042</v>
      </c>
      <c r="BO46" s="19">
        <v>3305.6670780000045</v>
      </c>
      <c r="BP46" s="21">
        <v>37000.562620999823</v>
      </c>
      <c r="BQ46" s="19">
        <v>3420.2574562500058</v>
      </c>
      <c r="BR46" s="19">
        <v>3052.4584212499972</v>
      </c>
      <c r="BS46" s="19">
        <v>3280.9587567500048</v>
      </c>
      <c r="BT46" s="19">
        <v>3042.4403304999992</v>
      </c>
      <c r="BU46" s="19">
        <v>2988.5997582499904</v>
      </c>
      <c r="BV46" s="19">
        <v>2782.9692794999996</v>
      </c>
      <c r="BW46" s="21">
        <v>18567.684002500057</v>
      </c>
    </row>
    <row r="47" spans="1:75" ht="18.75" customHeight="1" x14ac:dyDescent="0.25">
      <c r="A47" s="465"/>
      <c r="B47" s="455" t="s">
        <v>7</v>
      </c>
      <c r="C47" s="2" t="s">
        <v>2</v>
      </c>
      <c r="D47" s="3">
        <v>66.7</v>
      </c>
      <c r="E47" s="4">
        <v>149.88999999999999</v>
      </c>
      <c r="F47" s="4">
        <v>2.92</v>
      </c>
      <c r="G47" s="4">
        <v>7.74</v>
      </c>
      <c r="H47" s="4">
        <v>3.45</v>
      </c>
      <c r="I47" s="4">
        <v>9.31</v>
      </c>
      <c r="J47" s="4">
        <v>14.85</v>
      </c>
      <c r="K47" s="4">
        <v>14.42</v>
      </c>
      <c r="L47" s="4">
        <v>2.3099999999999996</v>
      </c>
      <c r="M47" s="4">
        <v>0.86</v>
      </c>
      <c r="N47" s="4">
        <v>10.58</v>
      </c>
      <c r="O47" s="5">
        <v>24.020000000000003</v>
      </c>
      <c r="P47" s="22">
        <v>0.86</v>
      </c>
      <c r="Q47" s="3">
        <v>22.09</v>
      </c>
      <c r="R47" s="4">
        <v>7.18</v>
      </c>
      <c r="S47" s="4">
        <v>2.96</v>
      </c>
      <c r="T47" s="4">
        <v>12.61</v>
      </c>
      <c r="U47" s="4">
        <v>28.270000000000003</v>
      </c>
      <c r="V47" s="4">
        <v>7.76</v>
      </c>
      <c r="W47" s="4">
        <v>4.47</v>
      </c>
      <c r="X47" s="4">
        <v>1.93</v>
      </c>
      <c r="Y47" s="4">
        <v>0.55000000000000004</v>
      </c>
      <c r="Z47" s="4">
        <v>1.58</v>
      </c>
      <c r="AA47" s="4">
        <v>12.030000000000001</v>
      </c>
      <c r="AB47" s="4">
        <v>21.76</v>
      </c>
      <c r="AC47" s="22">
        <v>0.55000000000000004</v>
      </c>
      <c r="AD47" s="4">
        <v>28.619999999999997</v>
      </c>
      <c r="AE47" s="4">
        <v>0.38</v>
      </c>
      <c r="AF47" s="4">
        <v>12.110000000000001</v>
      </c>
      <c r="AG47" s="4">
        <v>4.5199999999999996</v>
      </c>
      <c r="AH47" s="4">
        <v>0</v>
      </c>
      <c r="AI47" s="4">
        <v>3.2299999999999995</v>
      </c>
      <c r="AJ47" s="4">
        <v>8.2469999999999999</v>
      </c>
      <c r="AK47" s="4">
        <v>3.081</v>
      </c>
      <c r="AL47" s="4">
        <v>18.319000000000003</v>
      </c>
      <c r="AM47" s="4">
        <v>0</v>
      </c>
      <c r="AN47" s="4">
        <v>14.613</v>
      </c>
      <c r="AO47" s="4">
        <v>51.444000000000003</v>
      </c>
      <c r="AP47" s="22">
        <v>0</v>
      </c>
      <c r="AQ47" s="4">
        <v>28.076000000000001</v>
      </c>
      <c r="AR47" s="4">
        <v>57.575000000000003</v>
      </c>
      <c r="AS47" s="4">
        <v>29.231999999999999</v>
      </c>
      <c r="AT47" s="4">
        <v>1.33</v>
      </c>
      <c r="AU47" s="4">
        <v>2.0559999999999996</v>
      </c>
      <c r="AV47" s="4">
        <v>11.65</v>
      </c>
      <c r="AW47" s="4">
        <v>0.69799999999999995</v>
      </c>
      <c r="AX47" s="4">
        <v>12.387</v>
      </c>
      <c r="AY47" s="4">
        <v>4.5199999999999996</v>
      </c>
      <c r="AZ47" s="4">
        <v>17.756</v>
      </c>
      <c r="BA47" s="4">
        <v>0</v>
      </c>
      <c r="BB47" s="4">
        <v>74.608000000000004</v>
      </c>
      <c r="BC47" s="22">
        <v>0</v>
      </c>
      <c r="BD47" s="4">
        <v>28.815999999999999</v>
      </c>
      <c r="BE47" s="4">
        <v>58.337000000000003</v>
      </c>
      <c r="BF47" s="4">
        <v>32.558999999999997</v>
      </c>
      <c r="BG47" s="4">
        <v>21.598999999999997</v>
      </c>
      <c r="BH47" s="4">
        <v>1.73</v>
      </c>
      <c r="BI47" s="4">
        <v>0</v>
      </c>
      <c r="BJ47" s="4">
        <v>0.47699999999999998</v>
      </c>
      <c r="BK47" s="4">
        <v>0</v>
      </c>
      <c r="BL47" s="4">
        <v>48.751000000000005</v>
      </c>
      <c r="BM47" s="4">
        <v>22.437000000000001</v>
      </c>
      <c r="BN47" s="4">
        <v>99.463999999999999</v>
      </c>
      <c r="BO47" s="4">
        <v>128.11500000000001</v>
      </c>
      <c r="BP47" s="22">
        <v>0</v>
      </c>
      <c r="BQ47" s="4">
        <v>33.078000000000003</v>
      </c>
      <c r="BR47" s="4">
        <v>129.63</v>
      </c>
      <c r="BS47" s="4">
        <v>75.147999999999996</v>
      </c>
      <c r="BT47" s="4">
        <v>9.31</v>
      </c>
      <c r="BU47" s="4">
        <v>8.093</v>
      </c>
      <c r="BV47" s="4">
        <v>13.154</v>
      </c>
      <c r="BW47" s="22">
        <v>8.093</v>
      </c>
    </row>
    <row r="48" spans="1:75" ht="18.75" customHeight="1" x14ac:dyDescent="0.25">
      <c r="A48" s="465"/>
      <c r="B48" s="456"/>
      <c r="C48" s="7" t="s">
        <v>3</v>
      </c>
      <c r="D48" s="8">
        <v>981.12309475806455</v>
      </c>
      <c r="E48" s="9">
        <v>1191.1439843750002</v>
      </c>
      <c r="F48" s="9">
        <v>852.35593539703848</v>
      </c>
      <c r="G48" s="9">
        <v>642.98007291666761</v>
      </c>
      <c r="H48" s="9">
        <v>567.56579301075192</v>
      </c>
      <c r="I48" s="9">
        <v>336.44311458333328</v>
      </c>
      <c r="J48" s="9">
        <v>390.79223118279589</v>
      </c>
      <c r="K48" s="9">
        <v>680.55975134408732</v>
      </c>
      <c r="L48" s="9">
        <v>305.76455208333311</v>
      </c>
      <c r="M48" s="9">
        <v>953.08624161073828</v>
      </c>
      <c r="N48" s="9">
        <v>725.11935069444553</v>
      </c>
      <c r="O48" s="10">
        <v>1156.7528225806479</v>
      </c>
      <c r="P48" s="11">
        <v>730.72535159816732</v>
      </c>
      <c r="Q48" s="8">
        <v>1353.0982392473131</v>
      </c>
      <c r="R48" s="9">
        <v>919.64358258928542</v>
      </c>
      <c r="S48" s="9">
        <v>1040.9956090174949</v>
      </c>
      <c r="T48" s="9">
        <v>651.15334722222167</v>
      </c>
      <c r="U48" s="9">
        <v>1002.102298387096</v>
      </c>
      <c r="V48" s="9">
        <v>704.53983680555586</v>
      </c>
      <c r="W48" s="9">
        <v>795.52764448924813</v>
      </c>
      <c r="X48" s="9">
        <v>633.95229502688312</v>
      </c>
      <c r="Y48" s="9">
        <v>659.36467361111033</v>
      </c>
      <c r="Z48" s="9">
        <v>649.71790268456346</v>
      </c>
      <c r="AA48" s="9">
        <v>1301.7254409722218</v>
      </c>
      <c r="AB48" s="9">
        <v>1549.7271774193555</v>
      </c>
      <c r="AC48" s="11">
        <v>939.76978681506637</v>
      </c>
      <c r="AD48" s="9">
        <v>1304.2955275537631</v>
      </c>
      <c r="AE48" s="9">
        <v>1147.3282291666669</v>
      </c>
      <c r="AF48" s="9">
        <v>837.09868775235577</v>
      </c>
      <c r="AG48" s="9">
        <v>774.96363888888914</v>
      </c>
      <c r="AH48" s="9">
        <v>602.21681451612972</v>
      </c>
      <c r="AI48" s="9">
        <v>505.35850347222157</v>
      </c>
      <c r="AJ48" s="9">
        <v>576.64587500000005</v>
      </c>
      <c r="AK48" s="9">
        <v>831.8064858870971</v>
      </c>
      <c r="AL48" s="9">
        <v>937.46078263889149</v>
      </c>
      <c r="AM48" s="9">
        <v>759.3767852348966</v>
      </c>
      <c r="AN48" s="9">
        <v>849.23660694444436</v>
      </c>
      <c r="AO48" s="9">
        <v>1209.1477452956981</v>
      </c>
      <c r="AP48" s="11">
        <v>860.70516871584357</v>
      </c>
      <c r="AQ48" s="9">
        <v>1119.4852597446227</v>
      </c>
      <c r="AR48" s="9">
        <v>1522.060944196423</v>
      </c>
      <c r="AS48" s="9">
        <v>1223.9769276581428</v>
      </c>
      <c r="AT48" s="9">
        <v>795.1528097222216</v>
      </c>
      <c r="AU48" s="9">
        <v>767.16386592742094</v>
      </c>
      <c r="AV48" s="9">
        <v>1022.9183263888882</v>
      </c>
      <c r="AW48" s="9">
        <v>716.81875134408654</v>
      </c>
      <c r="AX48" s="9">
        <v>782.15874327957249</v>
      </c>
      <c r="AY48" s="9">
        <v>1082.4764170138865</v>
      </c>
      <c r="AZ48" s="9">
        <v>1271.1481691275178</v>
      </c>
      <c r="BA48" s="9">
        <v>1069.1651503472215</v>
      </c>
      <c r="BB48" s="9">
        <v>1351.5133299731162</v>
      </c>
      <c r="BC48" s="11">
        <v>1057.2911492294525</v>
      </c>
      <c r="BD48" s="9">
        <v>1911.5601256720438</v>
      </c>
      <c r="BE48" s="9">
        <v>1557.270811755953</v>
      </c>
      <c r="BF48" s="9">
        <v>1332.5914505383575</v>
      </c>
      <c r="BG48" s="9">
        <v>1227.2256416666658</v>
      </c>
      <c r="BH48" s="9">
        <v>876.60565994623767</v>
      </c>
      <c r="BI48" s="9">
        <v>570.46350208333274</v>
      </c>
      <c r="BJ48" s="9">
        <v>577.51159509408444</v>
      </c>
      <c r="BK48" s="9">
        <v>963.94639247311989</v>
      </c>
      <c r="BL48" s="9">
        <v>1211.748904166667</v>
      </c>
      <c r="BM48" s="9">
        <v>1345.7593832214791</v>
      </c>
      <c r="BN48" s="9">
        <v>1914.2617465277788</v>
      </c>
      <c r="BO48" s="9">
        <v>1697.2606300403259</v>
      </c>
      <c r="BP48" s="11">
        <v>1263.4997741723723</v>
      </c>
      <c r="BQ48" s="9">
        <v>1316.5502987231175</v>
      </c>
      <c r="BR48" s="9">
        <v>2125.3597481398792</v>
      </c>
      <c r="BS48" s="9">
        <v>1640.3410309555825</v>
      </c>
      <c r="BT48" s="9">
        <v>1360.8830697916651</v>
      </c>
      <c r="BU48" s="9">
        <v>873.71681720430126</v>
      </c>
      <c r="BV48" s="9">
        <v>1003.3732166666664</v>
      </c>
      <c r="BW48" s="11">
        <v>1376.6609249942376</v>
      </c>
    </row>
    <row r="49" spans="1:75" ht="18.75" customHeight="1" x14ac:dyDescent="0.25">
      <c r="A49" s="465"/>
      <c r="B49" s="456"/>
      <c r="C49" s="12" t="s">
        <v>4</v>
      </c>
      <c r="D49" s="13">
        <v>2105.69</v>
      </c>
      <c r="E49" s="14">
        <v>2145.25</v>
      </c>
      <c r="F49" s="14">
        <v>2139.04</v>
      </c>
      <c r="G49" s="14">
        <v>1797.62</v>
      </c>
      <c r="H49" s="14">
        <v>1772.6999999999998</v>
      </c>
      <c r="I49" s="14">
        <v>1657.8999999999999</v>
      </c>
      <c r="J49" s="14">
        <v>1573.5</v>
      </c>
      <c r="K49" s="14">
        <v>2129.6999999999998</v>
      </c>
      <c r="L49" s="14">
        <v>1423.13</v>
      </c>
      <c r="M49" s="14">
        <v>2269.16</v>
      </c>
      <c r="N49" s="14">
        <v>2120.7399999999998</v>
      </c>
      <c r="O49" s="15">
        <v>2317.54</v>
      </c>
      <c r="P49" s="16">
        <v>2317.54</v>
      </c>
      <c r="Q49" s="13">
        <v>2513.65</v>
      </c>
      <c r="R49" s="14">
        <v>2401.94</v>
      </c>
      <c r="S49" s="14">
        <v>2459.21</v>
      </c>
      <c r="T49" s="14">
        <v>2233.9699999999998</v>
      </c>
      <c r="U49" s="14">
        <v>2140.5099999999998</v>
      </c>
      <c r="V49" s="14">
        <v>2328.8200000000002</v>
      </c>
      <c r="W49" s="14">
        <v>2220.63</v>
      </c>
      <c r="X49" s="14">
        <v>2249.2199999999998</v>
      </c>
      <c r="Y49" s="14">
        <v>1878.77</v>
      </c>
      <c r="Z49" s="14">
        <v>2379.4</v>
      </c>
      <c r="AA49" s="14">
        <v>2508.79</v>
      </c>
      <c r="AB49" s="14">
        <v>2606.8900000000003</v>
      </c>
      <c r="AC49" s="16">
        <v>2606.8900000000003</v>
      </c>
      <c r="AD49" s="14">
        <v>2682.58</v>
      </c>
      <c r="AE49" s="14">
        <v>2661.99</v>
      </c>
      <c r="AF49" s="14">
        <v>2569.0100000000002</v>
      </c>
      <c r="AG49" s="14">
        <v>2351.12</v>
      </c>
      <c r="AH49" s="14">
        <v>2375.62</v>
      </c>
      <c r="AI49" s="14">
        <v>2008.0900000000001</v>
      </c>
      <c r="AJ49" s="14">
        <v>2151.5230000000001</v>
      </c>
      <c r="AK49" s="14">
        <v>2301.4870000000001</v>
      </c>
      <c r="AL49" s="14">
        <v>2620.6289999999999</v>
      </c>
      <c r="AM49" s="14">
        <v>2394.933</v>
      </c>
      <c r="AN49" s="14">
        <v>2583.232</v>
      </c>
      <c r="AO49" s="14">
        <v>2811.5740000000001</v>
      </c>
      <c r="AP49" s="16">
        <v>2811.5740000000001</v>
      </c>
      <c r="AQ49" s="14">
        <v>3071.6959999999999</v>
      </c>
      <c r="AR49" s="14">
        <v>3062.5170000000003</v>
      </c>
      <c r="AS49" s="14">
        <v>3004.6259999999997</v>
      </c>
      <c r="AT49" s="14">
        <v>2723.652</v>
      </c>
      <c r="AU49" s="14">
        <v>2716.2159999999999</v>
      </c>
      <c r="AV49" s="14">
        <v>2681.9</v>
      </c>
      <c r="AW49" s="14">
        <v>2452.2709999999997</v>
      </c>
      <c r="AX49" s="14">
        <v>2585.922</v>
      </c>
      <c r="AY49" s="14">
        <v>2941.9589999999998</v>
      </c>
      <c r="AZ49" s="14">
        <v>3070.703</v>
      </c>
      <c r="BA49" s="14">
        <v>3016.1040000000003</v>
      </c>
      <c r="BB49" s="14">
        <v>3280.7939999999999</v>
      </c>
      <c r="BC49" s="16">
        <v>3280.7939999999999</v>
      </c>
      <c r="BD49" s="14">
        <v>3612.6410000000001</v>
      </c>
      <c r="BE49" s="14">
        <v>3499.2190000000001</v>
      </c>
      <c r="BF49" s="14">
        <v>3654.7840000000001</v>
      </c>
      <c r="BG49" s="14">
        <v>3562.9480000000003</v>
      </c>
      <c r="BH49" s="14">
        <v>2934.2280000000001</v>
      </c>
      <c r="BI49" s="14">
        <v>2845.2130000000002</v>
      </c>
      <c r="BJ49" s="14">
        <v>2850.223</v>
      </c>
      <c r="BK49" s="14">
        <v>2847.576</v>
      </c>
      <c r="BL49" s="14">
        <v>3261.665</v>
      </c>
      <c r="BM49" s="14">
        <v>3419.3199999999997</v>
      </c>
      <c r="BN49" s="14">
        <v>3790.636</v>
      </c>
      <c r="BO49" s="14">
        <v>3938.7719999999999</v>
      </c>
      <c r="BP49" s="16">
        <v>3938.7719999999999</v>
      </c>
      <c r="BQ49" s="14">
        <v>3826.527</v>
      </c>
      <c r="BR49" s="14">
        <v>3864.4929999999999</v>
      </c>
      <c r="BS49" s="14">
        <v>3780.61</v>
      </c>
      <c r="BT49" s="14">
        <v>3872.444</v>
      </c>
      <c r="BU49" s="14">
        <v>2909.6819999999998</v>
      </c>
      <c r="BV49" s="14">
        <v>2965.3670000000002</v>
      </c>
      <c r="BW49" s="16">
        <v>3872.444</v>
      </c>
    </row>
    <row r="50" spans="1:75" ht="18.75" customHeight="1" thickBot="1" x14ac:dyDescent="0.3">
      <c r="A50" s="465"/>
      <c r="B50" s="457"/>
      <c r="C50" s="17" t="s">
        <v>5</v>
      </c>
      <c r="D50" s="18">
        <v>729.95558249999999</v>
      </c>
      <c r="E50" s="19">
        <v>800.44875750000006</v>
      </c>
      <c r="F50" s="19">
        <v>633.30045999999959</v>
      </c>
      <c r="G50" s="19">
        <v>462.94565250000068</v>
      </c>
      <c r="H50" s="19">
        <v>422.26894999999945</v>
      </c>
      <c r="I50" s="19">
        <v>242.23904249999995</v>
      </c>
      <c r="J50" s="19">
        <v>290.74942000000016</v>
      </c>
      <c r="K50" s="19">
        <v>506.33645500000097</v>
      </c>
      <c r="L50" s="19">
        <v>220.15047749999985</v>
      </c>
      <c r="M50" s="19">
        <v>710.04925000000003</v>
      </c>
      <c r="N50" s="19">
        <v>522.08593250000081</v>
      </c>
      <c r="O50" s="20">
        <v>860.62410000000204</v>
      </c>
      <c r="P50" s="21">
        <v>6401.1540799999457</v>
      </c>
      <c r="Q50" s="18">
        <v>1006.705090000001</v>
      </c>
      <c r="R50" s="19">
        <v>618.00048749999985</v>
      </c>
      <c r="S50" s="19">
        <v>773.45973749999871</v>
      </c>
      <c r="T50" s="19">
        <v>468.83040999999957</v>
      </c>
      <c r="U50" s="19">
        <v>745.56410999999946</v>
      </c>
      <c r="V50" s="19">
        <v>507.26868250000024</v>
      </c>
      <c r="W50" s="19">
        <v>591.87256750000063</v>
      </c>
      <c r="X50" s="19">
        <v>471.66050750000107</v>
      </c>
      <c r="Y50" s="19">
        <v>474.74256499999944</v>
      </c>
      <c r="Z50" s="19">
        <v>484.03983749999975</v>
      </c>
      <c r="AA50" s="19">
        <v>937.24231749999979</v>
      </c>
      <c r="AB50" s="19">
        <v>1152.9970200000005</v>
      </c>
      <c r="AC50" s="21">
        <v>8232.3833324999814</v>
      </c>
      <c r="AD50" s="19">
        <v>970.39587249999965</v>
      </c>
      <c r="AE50" s="19">
        <v>798.54044750000025</v>
      </c>
      <c r="AF50" s="19">
        <v>621.96432500000026</v>
      </c>
      <c r="AG50" s="19">
        <v>557.97382000000016</v>
      </c>
      <c r="AH50" s="19">
        <v>448.0493100000005</v>
      </c>
      <c r="AI50" s="19">
        <v>363.85812249999952</v>
      </c>
      <c r="AJ50" s="19">
        <v>429.02453100000008</v>
      </c>
      <c r="AK50" s="19">
        <v>618.86402550000025</v>
      </c>
      <c r="AL50" s="19">
        <v>674.97176350000188</v>
      </c>
      <c r="AM50" s="19">
        <v>565.73570499999801</v>
      </c>
      <c r="AN50" s="19">
        <v>611.45035699999994</v>
      </c>
      <c r="AO50" s="19">
        <v>899.60592249999945</v>
      </c>
      <c r="AP50" s="21">
        <v>7560.4342019999694</v>
      </c>
      <c r="AQ50" s="19">
        <v>832.89703324999925</v>
      </c>
      <c r="AR50" s="19">
        <v>1022.8249544999961</v>
      </c>
      <c r="AS50" s="19">
        <v>909.41485725000007</v>
      </c>
      <c r="AT50" s="19">
        <v>572.51002299999959</v>
      </c>
      <c r="AU50" s="19">
        <v>570.76991625000119</v>
      </c>
      <c r="AV50" s="19">
        <v>736.50119499999948</v>
      </c>
      <c r="AW50" s="19">
        <v>533.3131510000004</v>
      </c>
      <c r="AX50" s="19">
        <v>581.92610500000194</v>
      </c>
      <c r="AY50" s="19">
        <v>779.38302024999825</v>
      </c>
      <c r="AZ50" s="19">
        <v>947.00538600000073</v>
      </c>
      <c r="BA50" s="19">
        <v>769.79890824999939</v>
      </c>
      <c r="BB50" s="19">
        <v>1005.5259174999985</v>
      </c>
      <c r="BC50" s="21">
        <v>9261.8704672500044</v>
      </c>
      <c r="BD50" s="19">
        <v>1422.2007335000005</v>
      </c>
      <c r="BE50" s="19">
        <v>1046.4859855000004</v>
      </c>
      <c r="BF50" s="19">
        <v>990.11544774999959</v>
      </c>
      <c r="BG50" s="19">
        <v>883.60246199999938</v>
      </c>
      <c r="BH50" s="19">
        <v>652.1946110000008</v>
      </c>
      <c r="BI50" s="19">
        <v>410.7337214999996</v>
      </c>
      <c r="BJ50" s="19">
        <v>429.66862674999885</v>
      </c>
      <c r="BK50" s="19">
        <v>717.17611600000123</v>
      </c>
      <c r="BL50" s="19">
        <v>872.45921100000021</v>
      </c>
      <c r="BM50" s="19">
        <v>1002.590740500002</v>
      </c>
      <c r="BN50" s="19">
        <v>1378.2684575000007</v>
      </c>
      <c r="BO50" s="19">
        <v>1262.7619087500025</v>
      </c>
      <c r="BP50" s="21">
        <v>11068.25802174998</v>
      </c>
      <c r="BQ50" s="19">
        <v>979.51342224999939</v>
      </c>
      <c r="BR50" s="19">
        <v>1428.241750749999</v>
      </c>
      <c r="BS50" s="19">
        <v>1218.7733859999978</v>
      </c>
      <c r="BT50" s="19">
        <v>979.83581024999899</v>
      </c>
      <c r="BU50" s="19">
        <v>650.04531200000019</v>
      </c>
      <c r="BV50" s="19">
        <v>722.42871599999978</v>
      </c>
      <c r="BW50" s="21">
        <v>5978.8383972499732</v>
      </c>
    </row>
    <row r="51" spans="1:75" ht="18.75" customHeight="1" x14ac:dyDescent="0.25">
      <c r="A51" s="465"/>
      <c r="B51" s="455" t="s">
        <v>8</v>
      </c>
      <c r="C51" s="2" t="s">
        <v>9</v>
      </c>
      <c r="D51" s="27">
        <v>1.4174807734000176E-2</v>
      </c>
      <c r="E51" s="28">
        <v>2.9135174149282916E-2</v>
      </c>
      <c r="F51" s="28">
        <v>5.9897558764223106E-4</v>
      </c>
      <c r="G51" s="28">
        <v>1.909286204152638E-3</v>
      </c>
      <c r="H51" s="28">
        <v>8.1058411396107781E-4</v>
      </c>
      <c r="I51" s="28">
        <v>2.3063756759088162E-3</v>
      </c>
      <c r="J51" s="28">
        <v>3.7558424215446253E-3</v>
      </c>
      <c r="K51" s="28">
        <v>3.3136246963851161E-3</v>
      </c>
      <c r="L51" s="28">
        <v>5.2622826460852943E-4</v>
      </c>
      <c r="M51" s="28">
        <v>2.0721393634195117E-4</v>
      </c>
      <c r="N51" s="28">
        <v>2.2317850061173688E-3</v>
      </c>
      <c r="O51" s="29">
        <v>5.5388503541912645E-3</v>
      </c>
      <c r="P51" s="30">
        <v>2.0721393634195117E-4</v>
      </c>
      <c r="Q51" s="27">
        <v>6.1045664685866327E-3</v>
      </c>
      <c r="R51" s="28">
        <v>1.5863862430706072E-3</v>
      </c>
      <c r="S51" s="28">
        <v>6.0304537916478212E-4</v>
      </c>
      <c r="T51" s="28">
        <v>2.8258842933720578E-3</v>
      </c>
      <c r="U51" s="28">
        <v>6.692850789176274E-3</v>
      </c>
      <c r="V51" s="28">
        <v>1.7763209097693073E-3</v>
      </c>
      <c r="W51" s="28">
        <v>9.6407057773061663E-4</v>
      </c>
      <c r="X51" s="28">
        <v>4.3209987104169653E-4</v>
      </c>
      <c r="Y51" s="28">
        <v>1.2326946480880905E-4</v>
      </c>
      <c r="Z51" s="28">
        <v>3.7535040623366757E-4</v>
      </c>
      <c r="AA51" s="28">
        <v>3.0456795104183824E-3</v>
      </c>
      <c r="AB51" s="28">
        <v>5.8909205104742523E-3</v>
      </c>
      <c r="AC51" s="30">
        <v>1.2326946480880905E-4</v>
      </c>
      <c r="AD51" s="28">
        <v>6.7047515384072208E-3</v>
      </c>
      <c r="AE51" s="28">
        <v>7.5958526644452135E-5</v>
      </c>
      <c r="AF51" s="28">
        <v>2.7698710009628506E-3</v>
      </c>
      <c r="AG51" s="28">
        <v>1.4304295402688067E-3</v>
      </c>
      <c r="AH51" s="28">
        <v>0</v>
      </c>
      <c r="AI51" s="28">
        <v>7.4671376588789572E-4</v>
      </c>
      <c r="AJ51" s="28">
        <v>2.1577995938721318E-3</v>
      </c>
      <c r="AK51" s="28">
        <v>8.3396988613509504E-4</v>
      </c>
      <c r="AL51" s="28">
        <v>3.952068628225093E-3</v>
      </c>
      <c r="AM51" s="28">
        <v>0</v>
      </c>
      <c r="AN51" s="28">
        <v>3.0446236442642815E-3</v>
      </c>
      <c r="AO51" s="28">
        <v>8.4110595525056023E-3</v>
      </c>
      <c r="AP51" s="30">
        <v>0</v>
      </c>
      <c r="AQ51" s="28">
        <v>5.1791488162261793E-3</v>
      </c>
      <c r="AR51" s="28">
        <v>1.6609824750841461E-2</v>
      </c>
      <c r="AS51" s="28">
        <v>5.3362063756640377E-3</v>
      </c>
      <c r="AT51" s="28">
        <v>4.3684645471183243E-4</v>
      </c>
      <c r="AU51" s="28">
        <v>4.50649693948362E-4</v>
      </c>
      <c r="AV51" s="28">
        <v>3.2060005322236077E-3</v>
      </c>
      <c r="AW51" s="28">
        <v>1.6126040019841034E-4</v>
      </c>
      <c r="AX51" s="28">
        <v>2.6812129377020055E-3</v>
      </c>
      <c r="AY51" s="28">
        <v>1.5994366585928141E-3</v>
      </c>
      <c r="AZ51" s="28">
        <v>3.5715334542618035E-3</v>
      </c>
      <c r="BA51" s="28">
        <v>0</v>
      </c>
      <c r="BB51" s="28">
        <v>1.4237056687750901E-2</v>
      </c>
      <c r="BC51" s="30">
        <v>0</v>
      </c>
      <c r="BD51" s="28">
        <v>5.2681074740726329E-3</v>
      </c>
      <c r="BE51" s="28">
        <v>1.1941027676498357E-2</v>
      </c>
      <c r="BF51" s="28">
        <v>5.8990663389951129E-3</v>
      </c>
      <c r="BG51" s="28">
        <v>4.2389305311135213E-3</v>
      </c>
      <c r="BH51" s="28">
        <v>3.7117677197216303E-4</v>
      </c>
      <c r="BI51" s="28">
        <v>0</v>
      </c>
      <c r="BJ51" s="28">
        <v>1.1267163823380946E-4</v>
      </c>
      <c r="BK51" s="28">
        <v>0</v>
      </c>
      <c r="BL51" s="28">
        <v>1.1286042457435183E-2</v>
      </c>
      <c r="BM51" s="28">
        <v>4.7417036135810981E-3</v>
      </c>
      <c r="BN51" s="28">
        <v>2.9129887245570363E-2</v>
      </c>
      <c r="BO51" s="28">
        <v>2.4256897982077027E-2</v>
      </c>
      <c r="BP51" s="30">
        <v>0</v>
      </c>
      <c r="BQ51" s="28">
        <v>6.1180869575510792E-3</v>
      </c>
      <c r="BR51" s="28">
        <v>2.6519511982060918E-2</v>
      </c>
      <c r="BS51" s="28">
        <v>1.6784323850701083E-2</v>
      </c>
      <c r="BT51" s="28">
        <v>2.1703528863245623E-3</v>
      </c>
      <c r="BU51" s="28">
        <v>1.7017835187533683E-3</v>
      </c>
      <c r="BV51" s="28">
        <v>4.2615007713724595E-3</v>
      </c>
      <c r="BW51" s="30">
        <v>1.7017835187533683E-3</v>
      </c>
    </row>
    <row r="52" spans="1:75" ht="18.75" customHeight="1" x14ac:dyDescent="0.25">
      <c r="A52" s="465"/>
      <c r="B52" s="456"/>
      <c r="C52" s="7" t="s">
        <v>10</v>
      </c>
      <c r="D52" s="31">
        <v>0.22601649034138974</v>
      </c>
      <c r="E52" s="32">
        <v>0.27376444147719348</v>
      </c>
      <c r="F52" s="32">
        <v>0.20616836013141301</v>
      </c>
      <c r="G52" s="32">
        <v>0.16955038135675121</v>
      </c>
      <c r="H52" s="32">
        <v>0.15357522481231059</v>
      </c>
      <c r="I52" s="32">
        <v>9.3898164214539101E-2</v>
      </c>
      <c r="J52" s="32">
        <v>0.10997440074526872</v>
      </c>
      <c r="K52" s="32">
        <v>0.1912189945410257</v>
      </c>
      <c r="L52" s="32">
        <v>8.2045807493020539E-2</v>
      </c>
      <c r="M52" s="32">
        <v>0.24488957586955115</v>
      </c>
      <c r="N52" s="32">
        <v>0.17396151154955264</v>
      </c>
      <c r="O52" s="33">
        <v>0.26912538920389684</v>
      </c>
      <c r="P52" s="34">
        <v>0.18630437315087625</v>
      </c>
      <c r="Q52" s="31">
        <v>0.30430440837676132</v>
      </c>
      <c r="R52" s="32">
        <v>0.20587266538676574</v>
      </c>
      <c r="S52" s="32">
        <v>0.24610473639617428</v>
      </c>
      <c r="T52" s="32">
        <v>0.16693796302228553</v>
      </c>
      <c r="U52" s="32">
        <v>0.26231790409361028</v>
      </c>
      <c r="V52" s="32">
        <v>0.19068198361791239</v>
      </c>
      <c r="W52" s="32">
        <v>0.21925681417995135</v>
      </c>
      <c r="X52" s="32">
        <v>0.17486090351391925</v>
      </c>
      <c r="Y52" s="32">
        <v>0.17326525343242202</v>
      </c>
      <c r="Z52" s="32">
        <v>0.16378089573287025</v>
      </c>
      <c r="AA52" s="32">
        <v>0.30613903699482997</v>
      </c>
      <c r="AB52" s="32">
        <v>0.36223023182286601</v>
      </c>
      <c r="AC52" s="34">
        <v>0.2345373587425881</v>
      </c>
      <c r="AD52" s="32">
        <v>0.29671213963385867</v>
      </c>
      <c r="AE52" s="32">
        <v>0.25770686886996141</v>
      </c>
      <c r="AF52" s="32">
        <v>0.19976688886039048</v>
      </c>
      <c r="AG52" s="32">
        <v>0.19159707368334869</v>
      </c>
      <c r="AH52" s="32">
        <v>0.16033340854933859</v>
      </c>
      <c r="AI52" s="32">
        <v>0.13789099747188535</v>
      </c>
      <c r="AJ52" s="32">
        <v>0.15754636852551571</v>
      </c>
      <c r="AK52" s="32">
        <v>0.22271430545835527</v>
      </c>
      <c r="AL52" s="32">
        <v>0.24426802658317642</v>
      </c>
      <c r="AM52" s="32">
        <v>0.1898602608281876</v>
      </c>
      <c r="AN52" s="32">
        <v>0.19313227837217592</v>
      </c>
      <c r="AO52" s="32">
        <v>0.2784576628530952</v>
      </c>
      <c r="AP52" s="34">
        <v>0.21315273611209584</v>
      </c>
      <c r="AQ52" s="32">
        <v>0.2524635715858069</v>
      </c>
      <c r="AR52" s="32">
        <v>0.34026793779806569</v>
      </c>
      <c r="AS52" s="32">
        <v>0.28629749454695841</v>
      </c>
      <c r="AT52" s="32">
        <v>0.19983646525186297</v>
      </c>
      <c r="AU52" s="32">
        <v>0.20106439273327445</v>
      </c>
      <c r="AV52" s="32">
        <v>0.27013497160913558</v>
      </c>
      <c r="AW52" s="32">
        <v>0.19393004672819678</v>
      </c>
      <c r="AX52" s="32">
        <v>0.20667517445562958</v>
      </c>
      <c r="AY52" s="32">
        <v>0.27452792478481591</v>
      </c>
      <c r="AZ52" s="32">
        <v>0.31315542082852676</v>
      </c>
      <c r="BA52" s="32">
        <v>0.2413225268198107</v>
      </c>
      <c r="BB52" s="32">
        <v>0.30179766599049274</v>
      </c>
      <c r="BC52" s="34">
        <v>0.25826420841589087</v>
      </c>
      <c r="BD52" s="32">
        <v>0.41331873050802231</v>
      </c>
      <c r="BE52" s="32">
        <v>0.3331470814057334</v>
      </c>
      <c r="BF52" s="32">
        <v>0.29230008450216072</v>
      </c>
      <c r="BG52" s="32">
        <v>0.29155819109230058</v>
      </c>
      <c r="BH52" s="32">
        <v>0.22194143719519516</v>
      </c>
      <c r="BI52" s="32">
        <v>0.14815284117999919</v>
      </c>
      <c r="BJ52" s="32">
        <v>0.15147793978397583</v>
      </c>
      <c r="BK52" s="32">
        <v>0.24951077366644114</v>
      </c>
      <c r="BL52" s="32">
        <v>0.30417175898255838</v>
      </c>
      <c r="BM52" s="32">
        <v>0.31892625028663413</v>
      </c>
      <c r="BN52" s="32">
        <v>0.42264453921038087</v>
      </c>
      <c r="BO52" s="32">
        <v>0.38199911816709592</v>
      </c>
      <c r="BP52" s="34">
        <v>0.299137560018294</v>
      </c>
      <c r="BQ52" s="32">
        <v>0.286385874390855</v>
      </c>
      <c r="BR52" s="32">
        <v>0.46789883878749994</v>
      </c>
      <c r="BS52" s="32">
        <v>0.3714686700930277</v>
      </c>
      <c r="BT52" s="32">
        <v>0.3220558840307548</v>
      </c>
      <c r="BU52" s="32">
        <v>0.21750831980948893</v>
      </c>
      <c r="BV52" s="32">
        <v>0.25958918099512562</v>
      </c>
      <c r="BW52" s="34">
        <v>0.32200237770337697</v>
      </c>
    </row>
    <row r="53" spans="1:75" ht="18.75" customHeight="1" thickBot="1" x14ac:dyDescent="0.3">
      <c r="A53" s="465"/>
      <c r="B53" s="457"/>
      <c r="C53" s="35" t="s">
        <v>11</v>
      </c>
      <c r="D53" s="36">
        <v>0.61149090909090908</v>
      </c>
      <c r="E53" s="37">
        <v>0.62384653760118436</v>
      </c>
      <c r="F53" s="37">
        <v>0.6155218112088735</v>
      </c>
      <c r="G53" s="37">
        <v>0.59517838478030549</v>
      </c>
      <c r="H53" s="37">
        <v>0.62716451700083431</v>
      </c>
      <c r="I53" s="37">
        <v>0.45969041732647248</v>
      </c>
      <c r="J53" s="37">
        <v>0.56995908247391314</v>
      </c>
      <c r="K53" s="37">
        <v>0.63658282562003343</v>
      </c>
      <c r="L53" s="37">
        <v>0.4677914374584497</v>
      </c>
      <c r="M53" s="37">
        <v>0.68689750223289914</v>
      </c>
      <c r="N53" s="37">
        <v>0.64351239349471978</v>
      </c>
      <c r="O53" s="38">
        <v>0.66853486091758263</v>
      </c>
      <c r="P53" s="39">
        <v>0.68689750223289914</v>
      </c>
      <c r="Q53" s="36">
        <v>0.65511403680856783</v>
      </c>
      <c r="R53" s="37">
        <v>0.6547161152808052</v>
      </c>
      <c r="S53" s="37">
        <v>0.63895756547832605</v>
      </c>
      <c r="T53" s="37">
        <v>0.63711910506959402</v>
      </c>
      <c r="U53" s="37">
        <v>0.67074838298919104</v>
      </c>
      <c r="V53" s="37">
        <v>0.68941081972404261</v>
      </c>
      <c r="W53" s="37">
        <v>0.67069623190374317</v>
      </c>
      <c r="X53" s="37">
        <v>0.67493057267938927</v>
      </c>
      <c r="Y53" s="37">
        <v>0.57221075699621526</v>
      </c>
      <c r="Z53" s="37">
        <v>0.69081319718262391</v>
      </c>
      <c r="AA53" s="37">
        <v>0.72682548958319171</v>
      </c>
      <c r="AB53" s="37">
        <v>0.69934892369043133</v>
      </c>
      <c r="AC53" s="39">
        <v>0.72682548958319171</v>
      </c>
      <c r="AD53" s="37">
        <v>0.70591711779863364</v>
      </c>
      <c r="AE53" s="37">
        <v>0.73307996274949028</v>
      </c>
      <c r="AF53" s="37">
        <v>0.69327405333827341</v>
      </c>
      <c r="AG53" s="37">
        <v>0.65544178057321123</v>
      </c>
      <c r="AH53" s="37">
        <v>0.70766480523018249</v>
      </c>
      <c r="AI53" s="37">
        <v>0.52416999261287556</v>
      </c>
      <c r="AJ53" s="37">
        <v>0.54289568216254791</v>
      </c>
      <c r="AK53" s="37">
        <v>0.6392310172046578</v>
      </c>
      <c r="AL53" s="37">
        <v>0.67148200757232779</v>
      </c>
      <c r="AM53" s="37">
        <v>0.66384517101657092</v>
      </c>
      <c r="AN53" s="37">
        <v>0.67123614601278692</v>
      </c>
      <c r="AO53" s="37">
        <v>0.77874347643225128</v>
      </c>
      <c r="AP53" s="39">
        <v>0.77874347643225128</v>
      </c>
      <c r="AQ53" s="37">
        <v>0.78410345704956053</v>
      </c>
      <c r="AR53" s="37">
        <v>0.77402418478665724</v>
      </c>
      <c r="AS53" s="37">
        <v>0.68701381878046364</v>
      </c>
      <c r="AT53" s="37">
        <v>0.75005488029058565</v>
      </c>
      <c r="AU53" s="37">
        <v>0.71882227038665736</v>
      </c>
      <c r="AV53" s="37">
        <v>0.78656528526109071</v>
      </c>
      <c r="AW53" s="37">
        <v>0.71115716786476102</v>
      </c>
      <c r="AX53" s="37">
        <v>0.64420715492717051</v>
      </c>
      <c r="AY53" s="37">
        <v>0.72869922998551229</v>
      </c>
      <c r="AZ53" s="37">
        <v>0.73582529005452446</v>
      </c>
      <c r="BA53" s="37">
        <v>0.71564179517129667</v>
      </c>
      <c r="BB53" s="37">
        <v>0.77948735463378827</v>
      </c>
      <c r="BC53" s="39">
        <v>0.78656528526109071</v>
      </c>
      <c r="BD53" s="37">
        <v>0.81145676261963784</v>
      </c>
      <c r="BE53" s="37">
        <v>0.82237073360065394</v>
      </c>
      <c r="BF53" s="37">
        <v>0.73714142554925988</v>
      </c>
      <c r="BG53" s="37">
        <v>0.83059739034043112</v>
      </c>
      <c r="BH53" s="37">
        <v>0.69681333657568834</v>
      </c>
      <c r="BI53" s="37">
        <v>0.79896730598376597</v>
      </c>
      <c r="BJ53" s="37">
        <v>0.73149399103200563</v>
      </c>
      <c r="BK53" s="37">
        <v>0.83047588954266061</v>
      </c>
      <c r="BL53" s="37">
        <v>0.84680252819479573</v>
      </c>
      <c r="BM53" s="37">
        <v>0.83163981923175134</v>
      </c>
      <c r="BN53" s="37">
        <v>0.83815465536851652</v>
      </c>
      <c r="BO53" s="37">
        <v>0.82490443263801694</v>
      </c>
      <c r="BP53" s="39">
        <v>0.84680252819479573</v>
      </c>
      <c r="BQ53" s="37">
        <v>0.82671384405147452</v>
      </c>
      <c r="BR53" s="37">
        <v>0.84263060969731418</v>
      </c>
      <c r="BS53" s="37">
        <v>0.83289885514600492</v>
      </c>
      <c r="BT53" s="37">
        <v>0.82524406034038977</v>
      </c>
      <c r="BU53" s="37">
        <v>0.7651921106474866</v>
      </c>
      <c r="BV53" s="37">
        <v>0.83927926423767996</v>
      </c>
      <c r="BW53" s="39">
        <v>0.84263060969731418</v>
      </c>
    </row>
    <row r="54" spans="1:75" ht="33.75" customHeight="1" x14ac:dyDescent="0.25">
      <c r="A54" s="465"/>
      <c r="B54" s="455" t="s">
        <v>8</v>
      </c>
      <c r="C54" s="40" t="s">
        <v>849</v>
      </c>
      <c r="D54" s="41">
        <v>0.550739247311828</v>
      </c>
      <c r="E54" s="42">
        <v>0.41294642857142855</v>
      </c>
      <c r="F54" s="42">
        <v>0.61675639300134588</v>
      </c>
      <c r="G54" s="42">
        <v>0.73124999999999996</v>
      </c>
      <c r="H54" s="42">
        <v>0.73655913978494625</v>
      </c>
      <c r="I54" s="42">
        <v>0.91631944444444446</v>
      </c>
      <c r="J54" s="42">
        <v>0.90053763440860213</v>
      </c>
      <c r="K54" s="42">
        <v>0.6723790322580645</v>
      </c>
      <c r="L54" s="42">
        <v>0.96562499999999996</v>
      </c>
      <c r="M54" s="42">
        <v>0.52281879194630876</v>
      </c>
      <c r="N54" s="42">
        <v>0.71701388888888884</v>
      </c>
      <c r="O54" s="43">
        <v>0.43514784946236557</v>
      </c>
      <c r="P54" s="44">
        <v>0.68204908675799092</v>
      </c>
      <c r="Q54" s="41">
        <v>0.37701612903225806</v>
      </c>
      <c r="R54" s="42">
        <v>0.62686011904761907</v>
      </c>
      <c r="S54" s="42">
        <v>0.51446837146702562</v>
      </c>
      <c r="T54" s="42">
        <v>0.71250000000000002</v>
      </c>
      <c r="U54" s="42">
        <v>0.48252688172043012</v>
      </c>
      <c r="V54" s="42">
        <v>0.69548611111111114</v>
      </c>
      <c r="W54" s="42">
        <v>0.561491935483871</v>
      </c>
      <c r="X54" s="42">
        <v>0.7251344086021505</v>
      </c>
      <c r="Y54" s="42">
        <v>0.70694444444444449</v>
      </c>
      <c r="Z54" s="42">
        <v>0.73120805369127517</v>
      </c>
      <c r="AA54" s="42">
        <v>0.38819444444444445</v>
      </c>
      <c r="AB54" s="42">
        <v>0.23991935483870969</v>
      </c>
      <c r="AC54" s="44">
        <v>0.5623002283105023</v>
      </c>
      <c r="AD54" s="42">
        <v>0.42876344086021506</v>
      </c>
      <c r="AE54" s="42">
        <v>0.52478448275862066</v>
      </c>
      <c r="AF54" s="42">
        <v>0.69683714670255725</v>
      </c>
      <c r="AG54" s="42">
        <v>0.7260416666666667</v>
      </c>
      <c r="AH54" s="42">
        <v>0.76713709677419351</v>
      </c>
      <c r="AI54" s="42">
        <v>0.87222222222222223</v>
      </c>
      <c r="AJ54" s="42">
        <v>0.802755376344086</v>
      </c>
      <c r="AK54" s="42">
        <v>0.58333333333333337</v>
      </c>
      <c r="AL54" s="42">
        <v>0.55034722222222221</v>
      </c>
      <c r="AM54" s="42">
        <v>0.6620805369127517</v>
      </c>
      <c r="AN54" s="42">
        <v>0.68125000000000002</v>
      </c>
      <c r="AO54" s="42">
        <v>0.45497311827956988</v>
      </c>
      <c r="AP54" s="44">
        <v>0.64586179417122036</v>
      </c>
      <c r="AQ54" s="42">
        <v>0.56989247311827962</v>
      </c>
      <c r="AR54" s="42">
        <v>0.37537202380952384</v>
      </c>
      <c r="AS54" s="42">
        <v>0.42059219380888291</v>
      </c>
      <c r="AT54" s="42">
        <v>0.68715277777777772</v>
      </c>
      <c r="AU54" s="42">
        <v>0.67607526881720426</v>
      </c>
      <c r="AV54" s="42">
        <v>0.55173611111111109</v>
      </c>
      <c r="AW54" s="42">
        <v>0.66498655913978499</v>
      </c>
      <c r="AX54" s="42">
        <v>0.66364247311827962</v>
      </c>
      <c r="AY54" s="42">
        <v>0.47951388888888891</v>
      </c>
      <c r="AZ54" s="42">
        <v>0.38523489932885907</v>
      </c>
      <c r="BA54" s="42">
        <v>0.54236111111111107</v>
      </c>
      <c r="BB54" s="42">
        <v>0.45530913978494625</v>
      </c>
      <c r="BC54" s="44">
        <v>0.5403824200913242</v>
      </c>
      <c r="BD54" s="42">
        <v>0.2543682795698925</v>
      </c>
      <c r="BE54" s="42">
        <v>0.37760416666666669</v>
      </c>
      <c r="BF54" s="42">
        <v>0.51312247644683717</v>
      </c>
      <c r="BG54" s="42">
        <v>0.5288194444444444</v>
      </c>
      <c r="BH54" s="42">
        <v>0.60315860215053763</v>
      </c>
      <c r="BI54" s="42">
        <v>0.77743055555555551</v>
      </c>
      <c r="BJ54" s="42">
        <v>0.80745967741935487</v>
      </c>
      <c r="BK54" s="42">
        <v>0.57291666666666663</v>
      </c>
      <c r="BL54" s="42">
        <v>0.4309027777777778</v>
      </c>
      <c r="BM54" s="42">
        <v>0.42348993288590603</v>
      </c>
      <c r="BN54" s="42">
        <v>0.2722222222222222</v>
      </c>
      <c r="BO54" s="42">
        <v>0.31619623655913981</v>
      </c>
      <c r="BP54" s="44">
        <v>0.49058219178082191</v>
      </c>
      <c r="BQ54" s="42">
        <v>0.49529569892473119</v>
      </c>
      <c r="BR54" s="42">
        <v>0.20796130952380953</v>
      </c>
      <c r="BS54" s="42">
        <v>0.38728129205921941</v>
      </c>
      <c r="BT54" s="42">
        <v>0.44027777777777777</v>
      </c>
      <c r="BU54" s="42">
        <v>0.64381720430107525</v>
      </c>
      <c r="BV54" s="42">
        <v>0.5541666666666667</v>
      </c>
      <c r="BW54" s="44">
        <v>0.45843886714252818</v>
      </c>
    </row>
    <row r="55" spans="1:75" ht="33.75" customHeight="1" x14ac:dyDescent="0.25">
      <c r="A55" s="465"/>
      <c r="B55" s="456"/>
      <c r="C55" s="45" t="s">
        <v>12</v>
      </c>
      <c r="D55" s="46">
        <v>0.3793682795698925</v>
      </c>
      <c r="E55" s="47">
        <v>0.5111607142857143</v>
      </c>
      <c r="F55" s="47">
        <v>0.34589502018842533</v>
      </c>
      <c r="G55" s="47">
        <v>0.25104166666666666</v>
      </c>
      <c r="H55" s="47">
        <v>0.24697580645161291</v>
      </c>
      <c r="I55" s="47">
        <v>8.368055555555555E-2</v>
      </c>
      <c r="J55" s="47">
        <v>9.4422043010752688E-2</v>
      </c>
      <c r="K55" s="47">
        <v>0.31518817204301075</v>
      </c>
      <c r="L55" s="47">
        <v>3.4375000000000003E-2</v>
      </c>
      <c r="M55" s="47">
        <v>0.35469798657718121</v>
      </c>
      <c r="N55" s="47">
        <v>0.25312499999999999</v>
      </c>
      <c r="O55" s="48">
        <v>0.44858870967741937</v>
      </c>
      <c r="P55" s="49">
        <v>0.27594178082191778</v>
      </c>
      <c r="Q55" s="46">
        <v>0.478494623655914</v>
      </c>
      <c r="R55" s="47">
        <v>0.30505952380952384</v>
      </c>
      <c r="S55" s="47">
        <v>0.37886944818304175</v>
      </c>
      <c r="T55" s="47">
        <v>0.2795138888888889</v>
      </c>
      <c r="U55" s="47">
        <v>0.44388440860215056</v>
      </c>
      <c r="V55" s="47">
        <v>0.234375</v>
      </c>
      <c r="W55" s="47">
        <v>0.384744623655914</v>
      </c>
      <c r="X55" s="47">
        <v>0.2241263440860215</v>
      </c>
      <c r="Y55" s="47">
        <v>0.28611111111111109</v>
      </c>
      <c r="Z55" s="47">
        <v>0.20503355704697987</v>
      </c>
      <c r="AA55" s="47">
        <v>0.4357638888888889</v>
      </c>
      <c r="AB55" s="47">
        <v>0.53931451612903225</v>
      </c>
      <c r="AC55" s="49">
        <v>0.35039954337899543</v>
      </c>
      <c r="AD55" s="47">
        <v>0.41028225806451613</v>
      </c>
      <c r="AE55" s="47">
        <v>0.29597701149425287</v>
      </c>
      <c r="AF55" s="47">
        <v>0.22611036339165544</v>
      </c>
      <c r="AG55" s="47">
        <v>0.22777777777777777</v>
      </c>
      <c r="AH55" s="47">
        <v>0.1875</v>
      </c>
      <c r="AI55" s="47">
        <v>0.125</v>
      </c>
      <c r="AJ55" s="47">
        <v>0.19153225806451613</v>
      </c>
      <c r="AK55" s="47">
        <v>0.33064516129032256</v>
      </c>
      <c r="AL55" s="47">
        <v>0.34236111111111112</v>
      </c>
      <c r="AM55" s="47">
        <v>0.28926174496644297</v>
      </c>
      <c r="AN55" s="47">
        <v>0.28125</v>
      </c>
      <c r="AO55" s="47">
        <v>0.38071236559139787</v>
      </c>
      <c r="AP55" s="49">
        <v>0.27424863387978143</v>
      </c>
      <c r="AQ55" s="47">
        <v>0.259744623655914</v>
      </c>
      <c r="AR55" s="47">
        <v>0.3515625</v>
      </c>
      <c r="AS55" s="47">
        <v>0.45188425302826379</v>
      </c>
      <c r="AT55" s="47">
        <v>0.21111111111111111</v>
      </c>
      <c r="AU55" s="47">
        <v>0.21404569892473119</v>
      </c>
      <c r="AV55" s="47">
        <v>0.26319444444444445</v>
      </c>
      <c r="AW55" s="47">
        <v>0.301747311827957</v>
      </c>
      <c r="AX55" s="47">
        <v>0.30073924731182794</v>
      </c>
      <c r="AY55" s="47">
        <v>0.33784722222222224</v>
      </c>
      <c r="AZ55" s="47">
        <v>0.3818791946308725</v>
      </c>
      <c r="BA55" s="47">
        <v>0.34895833333333331</v>
      </c>
      <c r="BB55" s="47">
        <v>0.32795698924731181</v>
      </c>
      <c r="BC55" s="49">
        <v>0.31247146118721464</v>
      </c>
      <c r="BD55" s="47">
        <v>0.32594086021505375</v>
      </c>
      <c r="BE55" s="47">
        <v>0.3705357142857143</v>
      </c>
      <c r="BF55" s="47">
        <v>0.2345222072678331</v>
      </c>
      <c r="BG55" s="47">
        <v>0.20590277777777777</v>
      </c>
      <c r="BH55" s="47">
        <v>0.30342741935483869</v>
      </c>
      <c r="BI55" s="47">
        <v>0.14270833333333333</v>
      </c>
      <c r="BJ55" s="47">
        <v>0.13440860215053763</v>
      </c>
      <c r="BK55" s="47">
        <v>0.2856182795698925</v>
      </c>
      <c r="BL55" s="47">
        <v>0.34930555555555554</v>
      </c>
      <c r="BM55" s="47">
        <v>0.34362416107382548</v>
      </c>
      <c r="BN55" s="47">
        <v>0.29236111111111113</v>
      </c>
      <c r="BO55" s="47">
        <v>0.34845430107526881</v>
      </c>
      <c r="BP55" s="49">
        <v>0.27765410958904108</v>
      </c>
      <c r="BQ55" s="47">
        <v>0.29973118279569894</v>
      </c>
      <c r="BR55" s="47">
        <v>0.234375</v>
      </c>
      <c r="BS55" s="47">
        <v>0.27557200538358007</v>
      </c>
      <c r="BT55" s="47">
        <v>0.32604166666666667</v>
      </c>
      <c r="BU55" s="47">
        <v>0.23790322580645162</v>
      </c>
      <c r="BV55" s="47">
        <v>0.296875</v>
      </c>
      <c r="BW55" s="49">
        <v>0.2787819479622381</v>
      </c>
    </row>
    <row r="56" spans="1:75" ht="33.75" customHeight="1" thickBot="1" x14ac:dyDescent="0.3">
      <c r="A56" s="466"/>
      <c r="B56" s="457"/>
      <c r="C56" s="50" t="s">
        <v>851</v>
      </c>
      <c r="D56" s="51">
        <v>6.9892473118279563E-2</v>
      </c>
      <c r="E56" s="52">
        <v>7.5892857142857137E-2</v>
      </c>
      <c r="F56" s="52">
        <v>3.7348586810228804E-2</v>
      </c>
      <c r="G56" s="52">
        <v>1.7708333333333333E-2</v>
      </c>
      <c r="H56" s="52">
        <v>1.6465053763440859E-2</v>
      </c>
      <c r="I56" s="52">
        <v>0</v>
      </c>
      <c r="J56" s="52">
        <v>5.0403225806451612E-3</v>
      </c>
      <c r="K56" s="52">
        <v>1.2432795698924731E-2</v>
      </c>
      <c r="L56" s="52">
        <v>0</v>
      </c>
      <c r="M56" s="52">
        <v>0.12248322147651007</v>
      </c>
      <c r="N56" s="52">
        <v>2.9861111111111113E-2</v>
      </c>
      <c r="O56" s="53">
        <v>0.11626344086021505</v>
      </c>
      <c r="P56" s="54">
        <v>4.2009132420091327E-2</v>
      </c>
      <c r="Q56" s="51">
        <v>0.14448924731182797</v>
      </c>
      <c r="R56" s="52">
        <v>6.8080357142857137E-2</v>
      </c>
      <c r="S56" s="52">
        <v>0.1066621803499327</v>
      </c>
      <c r="T56" s="52">
        <v>7.9861111111111105E-3</v>
      </c>
      <c r="U56" s="52">
        <v>7.3588709677419359E-2</v>
      </c>
      <c r="V56" s="52">
        <v>7.013888888888889E-2</v>
      </c>
      <c r="W56" s="52">
        <v>5.3763440860215055E-2</v>
      </c>
      <c r="X56" s="52">
        <v>5.0739247311827954E-2</v>
      </c>
      <c r="Y56" s="52">
        <v>6.9444444444444441E-3</v>
      </c>
      <c r="Z56" s="52">
        <v>6.3758389261744972E-2</v>
      </c>
      <c r="AA56" s="52">
        <v>0.17604166666666668</v>
      </c>
      <c r="AB56" s="52">
        <v>0.22076612903225806</v>
      </c>
      <c r="AC56" s="54">
        <v>8.7300228310502284E-2</v>
      </c>
      <c r="AD56" s="52">
        <v>0.16095430107526881</v>
      </c>
      <c r="AE56" s="52">
        <v>0.17923850574712644</v>
      </c>
      <c r="AF56" s="52">
        <v>7.705248990578735E-2</v>
      </c>
      <c r="AG56" s="52">
        <v>4.6180555555555558E-2</v>
      </c>
      <c r="AH56" s="52">
        <v>4.5362903225806453E-2</v>
      </c>
      <c r="AI56" s="52">
        <v>2.7777777777777779E-3</v>
      </c>
      <c r="AJ56" s="52">
        <v>5.7123655913978496E-3</v>
      </c>
      <c r="AK56" s="52">
        <v>8.6021505376344093E-2</v>
      </c>
      <c r="AL56" s="52">
        <v>0.10729166666666666</v>
      </c>
      <c r="AM56" s="52">
        <v>4.8657718120805368E-2</v>
      </c>
      <c r="AN56" s="52">
        <v>3.7499999999999999E-2</v>
      </c>
      <c r="AO56" s="52">
        <v>0.16431451612903225</v>
      </c>
      <c r="AP56" s="54">
        <v>7.9889571948998178E-2</v>
      </c>
      <c r="AQ56" s="52">
        <v>0.17036290322580644</v>
      </c>
      <c r="AR56" s="52">
        <v>0.27306547619047616</v>
      </c>
      <c r="AS56" s="52">
        <v>0.1275235531628533</v>
      </c>
      <c r="AT56" s="52">
        <v>0.10173611111111111</v>
      </c>
      <c r="AU56" s="52">
        <v>0.10987903225806452</v>
      </c>
      <c r="AV56" s="52">
        <v>0.18506944444444445</v>
      </c>
      <c r="AW56" s="52">
        <v>3.3266129032258063E-2</v>
      </c>
      <c r="AX56" s="52">
        <v>3.5618279569892476E-2</v>
      </c>
      <c r="AY56" s="52">
        <v>0.18263888888888888</v>
      </c>
      <c r="AZ56" s="52">
        <v>0.23288590604026846</v>
      </c>
      <c r="BA56" s="52">
        <v>0.10868055555555556</v>
      </c>
      <c r="BB56" s="52">
        <v>0.21673387096774194</v>
      </c>
      <c r="BC56" s="54">
        <v>0.14714611872146119</v>
      </c>
      <c r="BD56" s="52">
        <v>0.41969086021505375</v>
      </c>
      <c r="BE56" s="52">
        <v>0.25186011904761907</v>
      </c>
      <c r="BF56" s="52">
        <v>0.25235531628532976</v>
      </c>
      <c r="BG56" s="52">
        <v>0.26527777777777778</v>
      </c>
      <c r="BH56" s="52">
        <v>9.3413978494623656E-2</v>
      </c>
      <c r="BI56" s="52">
        <v>7.9861111111111105E-2</v>
      </c>
      <c r="BJ56" s="52">
        <v>5.8131720430107524E-2</v>
      </c>
      <c r="BK56" s="52">
        <v>0.14146505376344087</v>
      </c>
      <c r="BL56" s="52">
        <v>0.21979166666666666</v>
      </c>
      <c r="BM56" s="52">
        <v>0.23288590604026846</v>
      </c>
      <c r="BN56" s="52">
        <v>0.43541666666666667</v>
      </c>
      <c r="BO56" s="52">
        <v>0.33534946236559138</v>
      </c>
      <c r="BP56" s="54">
        <v>0.23176369863013699</v>
      </c>
      <c r="BQ56" s="52">
        <v>0.2049731182795699</v>
      </c>
      <c r="BR56" s="52">
        <v>0.55766369047619047</v>
      </c>
      <c r="BS56" s="52">
        <v>0.33714670255720053</v>
      </c>
      <c r="BT56" s="52">
        <v>0.23368055555555556</v>
      </c>
      <c r="BU56" s="52">
        <v>0.11827956989247312</v>
      </c>
      <c r="BV56" s="52">
        <v>0.14895833333333333</v>
      </c>
      <c r="BW56" s="54">
        <v>0.26277918489523372</v>
      </c>
    </row>
    <row r="57" spans="1:75" ht="33.75" customHeight="1" x14ac:dyDescent="0.25">
      <c r="A57" s="458" t="s">
        <v>18</v>
      </c>
      <c r="B57" s="459"/>
      <c r="C57" s="40" t="s">
        <v>15</v>
      </c>
      <c r="D57" s="41">
        <v>0.31216397849462363</v>
      </c>
      <c r="E57" s="42">
        <v>0.18266369047619047</v>
      </c>
      <c r="F57" s="42">
        <v>0.36440107671601613</v>
      </c>
      <c r="G57" s="42">
        <v>0.47152777777777777</v>
      </c>
      <c r="H57" s="42">
        <v>0.60483870967741937</v>
      </c>
      <c r="I57" s="42">
        <v>0.80972222222222223</v>
      </c>
      <c r="J57" s="42">
        <v>0.81048387096774188</v>
      </c>
      <c r="K57" s="42">
        <v>0.54973118279569888</v>
      </c>
      <c r="L57" s="42">
        <v>0.890625</v>
      </c>
      <c r="M57" s="42">
        <v>0.37818791946308727</v>
      </c>
      <c r="N57" s="42">
        <v>0.55451388888888886</v>
      </c>
      <c r="O57" s="43">
        <v>0.29233870967741937</v>
      </c>
      <c r="P57" s="44">
        <v>0.51940639269406397</v>
      </c>
      <c r="Q57" s="41">
        <v>0.24193548387096775</v>
      </c>
      <c r="R57" s="42">
        <v>0.50967261904761907</v>
      </c>
      <c r="S57" s="42">
        <v>0.43943472409152085</v>
      </c>
      <c r="T57" s="42">
        <v>0.65659722222222228</v>
      </c>
      <c r="U57" s="42">
        <v>0.39583333333333331</v>
      </c>
      <c r="V57" s="42">
        <v>0.61701388888888886</v>
      </c>
      <c r="W57" s="42">
        <v>0.56451612903225812</v>
      </c>
      <c r="X57" s="42">
        <v>0.730510752688172</v>
      </c>
      <c r="Y57" s="42">
        <v>0.71319444444444446</v>
      </c>
      <c r="Z57" s="42">
        <v>0.70335570469798658</v>
      </c>
      <c r="AA57" s="42">
        <v>0.32500000000000001</v>
      </c>
      <c r="AB57" s="42">
        <v>0.1821236559139785</v>
      </c>
      <c r="AC57" s="44">
        <v>0.50582191780821917</v>
      </c>
      <c r="AD57" s="42">
        <v>0.39784946236559138</v>
      </c>
      <c r="AE57" s="42">
        <v>0.51005747126436785</v>
      </c>
      <c r="AF57" s="42">
        <v>0.66117092866756388</v>
      </c>
      <c r="AG57" s="42">
        <v>0.70208333333333328</v>
      </c>
      <c r="AH57" s="42">
        <v>0.76377688172043012</v>
      </c>
      <c r="AI57" s="42">
        <v>0.859375</v>
      </c>
      <c r="AJ57" s="42">
        <v>0.81821236559139787</v>
      </c>
      <c r="AK57" s="42">
        <v>0.61458333333333337</v>
      </c>
      <c r="AL57" s="42">
        <v>0.5854166666666667</v>
      </c>
      <c r="AM57" s="42">
        <v>0.69093959731543619</v>
      </c>
      <c r="AN57" s="42">
        <v>0.7114583333333333</v>
      </c>
      <c r="AO57" s="42">
        <v>0.44522849462365593</v>
      </c>
      <c r="AP57" s="44">
        <v>0.6466871584699454</v>
      </c>
      <c r="AQ57" s="42">
        <v>0.59072580645161288</v>
      </c>
      <c r="AR57" s="42">
        <v>0.32254464285714285</v>
      </c>
      <c r="AS57" s="42">
        <v>0.37516823687752354</v>
      </c>
      <c r="AT57" s="42">
        <v>0.6743055555555556</v>
      </c>
      <c r="AU57" s="42">
        <v>0.6723790322580645</v>
      </c>
      <c r="AV57" s="42">
        <v>0.56597222222222221</v>
      </c>
      <c r="AW57" s="42">
        <v>0.71202956989247312</v>
      </c>
      <c r="AX57" s="42">
        <v>0.68951612903225812</v>
      </c>
      <c r="AY57" s="42">
        <v>0.48125000000000001</v>
      </c>
      <c r="AZ57" s="42">
        <v>0.29161073825503353</v>
      </c>
      <c r="BA57" s="42">
        <v>0.42569444444444443</v>
      </c>
      <c r="BB57" s="42">
        <v>0.38104838709677419</v>
      </c>
      <c r="BC57" s="44">
        <v>0.51652397260273974</v>
      </c>
      <c r="BD57" s="42">
        <v>0.18077956989247312</v>
      </c>
      <c r="BE57" s="42">
        <v>0.28757440476190477</v>
      </c>
      <c r="BF57" s="42">
        <v>0.4158815612382234</v>
      </c>
      <c r="BG57" s="42">
        <v>0.45729166666666665</v>
      </c>
      <c r="BH57" s="42">
        <v>0.53830645161290325</v>
      </c>
      <c r="BI57" s="42">
        <v>0.72916666666666663</v>
      </c>
      <c r="BJ57" s="42">
        <v>0.76680107526881724</v>
      </c>
      <c r="BK57" s="42">
        <v>0.53897849462365588</v>
      </c>
      <c r="BL57" s="42">
        <v>0.29548611111111112</v>
      </c>
      <c r="BM57" s="42">
        <v>0.22114093959731543</v>
      </c>
      <c r="BN57" s="42">
        <v>0.14027777777777778</v>
      </c>
      <c r="BO57" s="42">
        <v>7.1236559139784952E-2</v>
      </c>
      <c r="BP57" s="44">
        <v>0.38750000000000001</v>
      </c>
      <c r="BQ57" s="42">
        <v>0.24865591397849462</v>
      </c>
      <c r="BR57" s="42">
        <v>7.0684523809523808E-2</v>
      </c>
      <c r="BS57" s="42">
        <v>0.21399730820995963</v>
      </c>
      <c r="BT57" s="42">
        <v>0.26805555555555555</v>
      </c>
      <c r="BU57" s="42">
        <v>0.55913978494623651</v>
      </c>
      <c r="BV57" s="42">
        <v>0.49166666666666664</v>
      </c>
      <c r="BW57" s="44">
        <v>0.31188118811881188</v>
      </c>
    </row>
    <row r="58" spans="1:75" ht="33.75" customHeight="1" x14ac:dyDescent="0.25">
      <c r="A58" s="460"/>
      <c r="B58" s="461"/>
      <c r="C58" s="45" t="s">
        <v>16</v>
      </c>
      <c r="D58" s="46">
        <v>0.67708333333333337</v>
      </c>
      <c r="E58" s="47">
        <v>0.80208333333333337</v>
      </c>
      <c r="F58" s="47">
        <v>0.61675639300134588</v>
      </c>
      <c r="G58" s="47">
        <v>0.52430555555555558</v>
      </c>
      <c r="H58" s="47">
        <v>0.39314516129032256</v>
      </c>
      <c r="I58" s="47">
        <v>0.18958333333333333</v>
      </c>
      <c r="J58" s="47">
        <v>0.18951612903225806</v>
      </c>
      <c r="K58" s="47">
        <v>0.43884408602150538</v>
      </c>
      <c r="L58" s="47">
        <v>0.109375</v>
      </c>
      <c r="M58" s="47">
        <v>0.60939597315436245</v>
      </c>
      <c r="N58" s="47">
        <v>0.44444444444444442</v>
      </c>
      <c r="O58" s="48">
        <v>0.699260752688172</v>
      </c>
      <c r="P58" s="49">
        <v>0.4735159817351598</v>
      </c>
      <c r="Q58" s="46">
        <v>0.74126344086021501</v>
      </c>
      <c r="R58" s="47">
        <v>0.48028273809523808</v>
      </c>
      <c r="S58" s="47">
        <v>0.55080753701211305</v>
      </c>
      <c r="T58" s="47">
        <v>0.34097222222222223</v>
      </c>
      <c r="U58" s="47">
        <v>0.594758064516129</v>
      </c>
      <c r="V58" s="47">
        <v>0.3732638888888889</v>
      </c>
      <c r="W58" s="47">
        <v>0.43245967741935482</v>
      </c>
      <c r="X58" s="47">
        <v>0.26310483870967744</v>
      </c>
      <c r="Y58" s="47">
        <v>0.28680555555555554</v>
      </c>
      <c r="Z58" s="47">
        <v>0.25671140939597314</v>
      </c>
      <c r="AA58" s="47">
        <v>0.58923611111111107</v>
      </c>
      <c r="AB58" s="47">
        <v>0.697244623655914</v>
      </c>
      <c r="AC58" s="49">
        <v>0.46786529680365296</v>
      </c>
      <c r="AD58" s="47">
        <v>0.52755376344086025</v>
      </c>
      <c r="AE58" s="47">
        <v>0.42708333333333331</v>
      </c>
      <c r="AF58" s="47">
        <v>0.27254374158815614</v>
      </c>
      <c r="AG58" s="47">
        <v>0.29236111111111113</v>
      </c>
      <c r="AH58" s="47">
        <v>0.21270161290322581</v>
      </c>
      <c r="AI58" s="47">
        <v>0.140625</v>
      </c>
      <c r="AJ58" s="47">
        <v>0.17909946236559141</v>
      </c>
      <c r="AK58" s="47">
        <v>0.36189516129032256</v>
      </c>
      <c r="AL58" s="47">
        <v>0.35381944444444446</v>
      </c>
      <c r="AM58" s="47">
        <v>0.2865771812080537</v>
      </c>
      <c r="AN58" s="47">
        <v>0.27500000000000002</v>
      </c>
      <c r="AO58" s="47">
        <v>0.43413978494623656</v>
      </c>
      <c r="AP58" s="49">
        <v>0.31352459016393441</v>
      </c>
      <c r="AQ58" s="47">
        <v>0.28494623655913981</v>
      </c>
      <c r="AR58" s="47">
        <v>0.4765625</v>
      </c>
      <c r="AS58" s="47">
        <v>0.55652759084791381</v>
      </c>
      <c r="AT58" s="47">
        <v>0.25520833333333331</v>
      </c>
      <c r="AU58" s="47">
        <v>0.23555107526881722</v>
      </c>
      <c r="AV58" s="47">
        <v>0.30173611111111109</v>
      </c>
      <c r="AW58" s="47">
        <v>0.26814516129032256</v>
      </c>
      <c r="AX58" s="47">
        <v>0.29536290322580644</v>
      </c>
      <c r="AY58" s="47">
        <v>0.42951388888888886</v>
      </c>
      <c r="AZ58" s="47">
        <v>0.56845637583892616</v>
      </c>
      <c r="BA58" s="47">
        <v>0.51770833333333333</v>
      </c>
      <c r="BB58" s="47">
        <v>0.44321236559139787</v>
      </c>
      <c r="BC58" s="49">
        <v>0.38544520547945205</v>
      </c>
      <c r="BD58" s="47">
        <v>0.41095430107526881</v>
      </c>
      <c r="BE58" s="47">
        <v>0.48735119047619047</v>
      </c>
      <c r="BF58" s="47">
        <v>0.36103633916554506</v>
      </c>
      <c r="BG58" s="47">
        <v>0.29236111111111113</v>
      </c>
      <c r="BH58" s="47">
        <v>0.39146505376344087</v>
      </c>
      <c r="BI58" s="47">
        <v>0.21284722222222222</v>
      </c>
      <c r="BJ58" s="47">
        <v>0.18884408602150538</v>
      </c>
      <c r="BK58" s="47">
        <v>0.31754032258064518</v>
      </c>
      <c r="BL58" s="47">
        <v>0.51215277777777779</v>
      </c>
      <c r="BM58" s="47">
        <v>0.56140939597315431</v>
      </c>
      <c r="BN58" s="47">
        <v>0.48368055555555556</v>
      </c>
      <c r="BO58" s="47">
        <v>0.62432795698924726</v>
      </c>
      <c r="BP58" s="49">
        <v>0.403310502283105</v>
      </c>
      <c r="BQ58" s="47">
        <v>0.55040322580645162</v>
      </c>
      <c r="BR58" s="47">
        <v>0.40587797619047616</v>
      </c>
      <c r="BS58" s="47">
        <v>0.4616419919246299</v>
      </c>
      <c r="BT58" s="47">
        <v>0.52673611111111107</v>
      </c>
      <c r="BU58" s="47">
        <v>0.35819892473118281</v>
      </c>
      <c r="BV58" s="47">
        <v>0.4309027777777778</v>
      </c>
      <c r="BW58" s="49">
        <v>0.45619387520147364</v>
      </c>
    </row>
    <row r="59" spans="1:75" ht="33.75" customHeight="1" thickBot="1" x14ac:dyDescent="0.3">
      <c r="A59" s="460"/>
      <c r="B59" s="461"/>
      <c r="C59" s="50" t="s">
        <v>17</v>
      </c>
      <c r="D59" s="389">
        <v>1.0752688172043012E-2</v>
      </c>
      <c r="E59" s="390">
        <v>1.525297619047619E-2</v>
      </c>
      <c r="F59" s="390">
        <v>1.8842530282637954E-2</v>
      </c>
      <c r="G59" s="390">
        <v>4.1666666666666666E-3</v>
      </c>
      <c r="H59" s="390">
        <v>2.0161290322580645E-3</v>
      </c>
      <c r="I59" s="390">
        <v>6.9444444444444447E-4</v>
      </c>
      <c r="J59" s="390">
        <v>0</v>
      </c>
      <c r="K59" s="390">
        <v>1.1424731182795699E-2</v>
      </c>
      <c r="L59" s="390">
        <v>0</v>
      </c>
      <c r="M59" s="390">
        <v>1.2416107382550336E-2</v>
      </c>
      <c r="N59" s="390">
        <v>1.0416666666666667E-3</v>
      </c>
      <c r="O59" s="391">
        <v>8.4005376344086016E-3</v>
      </c>
      <c r="P59" s="392">
        <v>7.0776255707762558E-3</v>
      </c>
      <c r="Q59" s="51">
        <v>1.6801075268817203E-2</v>
      </c>
      <c r="R59" s="52">
        <v>1.0044642857142858E-2</v>
      </c>
      <c r="S59" s="52">
        <v>9.757738896366084E-3</v>
      </c>
      <c r="T59" s="52">
        <v>2.4305555555555556E-3</v>
      </c>
      <c r="U59" s="52">
        <v>9.4086021505376347E-3</v>
      </c>
      <c r="V59" s="52">
        <v>9.7222222222222224E-3</v>
      </c>
      <c r="W59" s="52">
        <v>3.0241935483870967E-3</v>
      </c>
      <c r="X59" s="52">
        <v>6.384408602150538E-3</v>
      </c>
      <c r="Y59" s="52">
        <v>0</v>
      </c>
      <c r="Z59" s="390">
        <v>3.9932885906040272E-2</v>
      </c>
      <c r="AA59" s="390">
        <v>8.576388888888889E-2</v>
      </c>
      <c r="AB59" s="390">
        <v>0.12063172043010753</v>
      </c>
      <c r="AC59" s="392">
        <v>2.6312785388127855E-2</v>
      </c>
      <c r="AD59" s="390">
        <v>7.459677419354839E-2</v>
      </c>
      <c r="AE59" s="390">
        <v>6.2859195402298854E-2</v>
      </c>
      <c r="AF59" s="52">
        <v>6.6285329744279947E-2</v>
      </c>
      <c r="AG59" s="52">
        <v>5.5555555555555558E-3</v>
      </c>
      <c r="AH59" s="52">
        <v>2.3521505376344086E-2</v>
      </c>
      <c r="AI59" s="52">
        <v>0</v>
      </c>
      <c r="AJ59" s="52">
        <v>2.6881720430107529E-3</v>
      </c>
      <c r="AK59" s="52">
        <v>2.3521505376344086E-2</v>
      </c>
      <c r="AL59" s="52">
        <v>6.0763888888888888E-2</v>
      </c>
      <c r="AM59" s="52">
        <v>2.2483221476510069E-2</v>
      </c>
      <c r="AN59" s="390">
        <v>1.3541666666666667E-2</v>
      </c>
      <c r="AO59" s="390">
        <v>0.12063172043010753</v>
      </c>
      <c r="AP59" s="392">
        <v>3.9788251366120221E-2</v>
      </c>
      <c r="AQ59" s="390">
        <v>0.12432795698924731</v>
      </c>
      <c r="AR59" s="390">
        <v>0.20089285714285715</v>
      </c>
      <c r="AS59" s="52">
        <v>6.8304172274562577E-2</v>
      </c>
      <c r="AT59" s="52">
        <v>7.048611111111111E-2</v>
      </c>
      <c r="AU59" s="52">
        <v>9.2069892473118281E-2</v>
      </c>
      <c r="AV59" s="52">
        <v>0.13229166666666667</v>
      </c>
      <c r="AW59" s="52">
        <v>1.9825268817204301E-2</v>
      </c>
      <c r="AX59" s="52">
        <v>1.5120967741935484E-2</v>
      </c>
      <c r="AY59" s="52">
        <v>8.9236111111111113E-2</v>
      </c>
      <c r="AZ59" s="52">
        <v>0.13993288590604028</v>
      </c>
      <c r="BA59" s="52">
        <v>5.6597222222222222E-2</v>
      </c>
      <c r="BB59" s="52">
        <v>0.17573924731182797</v>
      </c>
      <c r="BC59" s="54">
        <v>9.8030821917808222E-2</v>
      </c>
      <c r="BD59" s="52">
        <v>0.40826612903225806</v>
      </c>
      <c r="BE59" s="52">
        <v>0.22507440476190477</v>
      </c>
      <c r="BF59" s="52">
        <v>0.22308209959623149</v>
      </c>
      <c r="BG59" s="390">
        <v>0.25034722222222222</v>
      </c>
      <c r="BH59" s="390">
        <v>7.0228494623655907E-2</v>
      </c>
      <c r="BI59" s="390">
        <v>5.7986111111111113E-2</v>
      </c>
      <c r="BJ59" s="390">
        <v>4.4354838709677422E-2</v>
      </c>
      <c r="BK59" s="390">
        <v>0.14348118279569894</v>
      </c>
      <c r="BL59" s="390">
        <v>0.19236111111111112</v>
      </c>
      <c r="BM59" s="390">
        <v>0.2174496644295302</v>
      </c>
      <c r="BN59" s="390">
        <v>0.37604166666666666</v>
      </c>
      <c r="BO59" s="390">
        <v>0.30443548387096775</v>
      </c>
      <c r="BP59" s="392">
        <v>0.20918949771689499</v>
      </c>
      <c r="BQ59" s="390">
        <v>0.20094086021505375</v>
      </c>
      <c r="BR59" s="390">
        <v>0.5234375</v>
      </c>
      <c r="BS59" s="390">
        <v>0.3243606998654105</v>
      </c>
      <c r="BT59" s="390">
        <v>0.20520833333333333</v>
      </c>
      <c r="BU59" s="390">
        <v>8.2661290322580641E-2</v>
      </c>
      <c r="BV59" s="390">
        <v>7.7430555555555558E-2</v>
      </c>
      <c r="BW59" s="392">
        <v>0.23192493667971448</v>
      </c>
    </row>
    <row r="60" spans="1:75" ht="15.75" thickBot="1" x14ac:dyDescent="0.3">
      <c r="A60" s="462"/>
      <c r="B60" s="463"/>
      <c r="C60" s="388" t="s">
        <v>921</v>
      </c>
      <c r="D60" s="446">
        <v>0.5</v>
      </c>
      <c r="E60" s="453"/>
      <c r="F60" s="453"/>
      <c r="G60" s="453"/>
      <c r="H60" s="453"/>
      <c r="I60" s="453"/>
      <c r="J60" s="453"/>
      <c r="K60" s="453"/>
      <c r="L60" s="453"/>
      <c r="M60" s="453"/>
      <c r="N60" s="453"/>
      <c r="O60" s="453"/>
      <c r="P60" s="453"/>
      <c r="Q60" s="453"/>
      <c r="R60" s="453"/>
      <c r="S60" s="453"/>
      <c r="T60" s="453"/>
      <c r="U60" s="453"/>
      <c r="V60" s="453"/>
      <c r="W60" s="453"/>
      <c r="X60" s="453"/>
      <c r="Y60" s="454"/>
      <c r="Z60" s="447" t="s">
        <v>922</v>
      </c>
      <c r="AA60" s="448"/>
      <c r="AB60" s="448"/>
      <c r="AC60" s="448"/>
      <c r="AD60" s="448"/>
      <c r="AE60" s="449"/>
      <c r="AF60" s="446">
        <v>0.55000000000000004</v>
      </c>
      <c r="AG60" s="444"/>
      <c r="AH60" s="444"/>
      <c r="AI60" s="444"/>
      <c r="AJ60" s="444"/>
      <c r="AK60" s="444"/>
      <c r="AL60" s="444"/>
      <c r="AM60" s="445"/>
      <c r="AN60" s="443" t="s">
        <v>923</v>
      </c>
      <c r="AO60" s="444"/>
      <c r="AP60" s="444"/>
      <c r="AQ60" s="444"/>
      <c r="AR60" s="445"/>
      <c r="AS60" s="446">
        <v>0.6</v>
      </c>
      <c r="AT60" s="444"/>
      <c r="AU60" s="444"/>
      <c r="AV60" s="444"/>
      <c r="AW60" s="444"/>
      <c r="AX60" s="444"/>
      <c r="AY60" s="444"/>
      <c r="AZ60" s="445"/>
      <c r="BA60" s="447" t="s">
        <v>924</v>
      </c>
      <c r="BB60" s="448"/>
      <c r="BC60" s="448"/>
      <c r="BD60" s="448"/>
      <c r="BE60" s="448"/>
      <c r="BF60" s="449"/>
      <c r="BG60" s="446">
        <v>0.65</v>
      </c>
      <c r="BH60" s="444"/>
      <c r="BI60" s="444"/>
      <c r="BJ60" s="444"/>
      <c r="BK60" s="444"/>
      <c r="BL60" s="444"/>
      <c r="BM60" s="444"/>
      <c r="BN60" s="444"/>
      <c r="BO60" s="444"/>
      <c r="BP60" s="444"/>
      <c r="BQ60" s="444"/>
      <c r="BR60" s="444"/>
      <c r="BS60" s="444"/>
      <c r="BT60" s="444"/>
      <c r="BU60" s="444"/>
      <c r="BV60" s="444"/>
      <c r="BW60" s="445"/>
    </row>
  </sheetData>
  <mergeCells count="28">
    <mergeCell ref="A3:A20"/>
    <mergeCell ref="B3:B6"/>
    <mergeCell ref="B7:B10"/>
    <mergeCell ref="B11:B14"/>
    <mergeCell ref="B15:B17"/>
    <mergeCell ref="B18:B20"/>
    <mergeCell ref="D60:Y60"/>
    <mergeCell ref="Z60:AE60"/>
    <mergeCell ref="AF60:AM60"/>
    <mergeCell ref="B25:B28"/>
    <mergeCell ref="B29:B32"/>
    <mergeCell ref="B33:B35"/>
    <mergeCell ref="B36:B38"/>
    <mergeCell ref="A57:B60"/>
    <mergeCell ref="A21:A38"/>
    <mergeCell ref="B21:B24"/>
    <mergeCell ref="A39:A56"/>
    <mergeCell ref="B39:B42"/>
    <mergeCell ref="B43:B46"/>
    <mergeCell ref="B47:B50"/>
    <mergeCell ref="B51:B53"/>
    <mergeCell ref="B54:B56"/>
    <mergeCell ref="AN60:AR60"/>
    <mergeCell ref="AS60:AZ60"/>
    <mergeCell ref="BA60:BF60"/>
    <mergeCell ref="BG60:BW60"/>
    <mergeCell ref="BY3:BY13"/>
    <mergeCell ref="BY15:BY23"/>
  </mergeCells>
  <conditionalFormatting sqref="D18:BW20 D36:BW38 D54:BW56">
    <cfRule type="dataBar" priority="6">
      <dataBar>
        <cfvo type="num" val="0"/>
        <cfvo type="num" val="1"/>
        <color rgb="FF63C384"/>
      </dataBar>
      <extLst>
        <ext xmlns:x14="http://schemas.microsoft.com/office/spreadsheetml/2009/9/main" uri="{B025F937-C7B1-47D3-B67F-A62EFF666E3E}">
          <x14:id>{455AB47C-5ACF-4272-85AE-3A41413198AE}</x14:id>
        </ext>
      </extLst>
    </cfRule>
  </conditionalFormatting>
  <conditionalFormatting sqref="D57:BW59">
    <cfRule type="dataBar" priority="5">
      <dataBar>
        <cfvo type="num" val="0"/>
        <cfvo type="num" val="1"/>
        <color rgb="FF638EC6"/>
      </dataBar>
      <extLst>
        <ext xmlns:x14="http://schemas.microsoft.com/office/spreadsheetml/2009/9/main" uri="{B025F937-C7B1-47D3-B67F-A62EFF666E3E}">
          <x14:id>{D082873A-EE16-488E-8E29-90FC7D21E2DD}</x14:id>
        </ext>
      </extLst>
    </cfRule>
  </conditionalFormatting>
  <pageMargins left="0.25" right="0.25" top="0.75" bottom="0.75" header="0.3" footer="0.3"/>
  <pageSetup paperSize="8" scale="49" orientation="landscape" r:id="rId1"/>
  <extLst>
    <ext xmlns:x14="http://schemas.microsoft.com/office/spreadsheetml/2009/9/main" uri="{78C0D931-6437-407d-A8EE-F0AAD7539E65}">
      <x14:conditionalFormattings>
        <x14:conditionalFormatting xmlns:xm="http://schemas.microsoft.com/office/excel/2006/main">
          <x14:cfRule type="dataBar" id="{455AB47C-5ACF-4272-85AE-3A41413198A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D18:BW20 D36:BW38 D54:BW56</xm:sqref>
        </x14:conditionalFormatting>
        <x14:conditionalFormatting xmlns:xm="http://schemas.microsoft.com/office/excel/2006/main">
          <x14:cfRule type="dataBar" id="{D082873A-EE16-488E-8E29-90FC7D21E2DD}">
            <x14:dataBar minLength="0" maxLength="100" border="1" negativeBarBorderColorSameAsPositive="0">
              <x14:cfvo type="num">
                <xm:f>0</xm:f>
              </x14:cfvo>
              <x14:cfvo type="num">
                <xm:f>1</xm:f>
              </x14:cfvo>
              <x14:borderColor rgb="FF638EC6"/>
              <x14:negativeFillColor rgb="FFFF0000"/>
              <x14:negativeBorderColor rgb="FFFF0000"/>
              <x14:axisColor rgb="FF000000"/>
            </x14:dataBar>
          </x14:cfRule>
          <xm:sqref>D57:BW59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E161"/>
  <sheetViews>
    <sheetView workbookViewId="0"/>
  </sheetViews>
  <sheetFormatPr defaultRowHeight="15" x14ac:dyDescent="0.25"/>
  <cols>
    <col min="1" max="1" width="25" customWidth="1"/>
    <col min="2" max="30" width="9.7109375" customWidth="1"/>
    <col min="31" max="31" width="7.7109375" bestFit="1" customWidth="1"/>
  </cols>
  <sheetData>
    <row r="1" spans="1:7" ht="18.75" x14ac:dyDescent="0.3">
      <c r="A1" s="59" t="s">
        <v>938</v>
      </c>
    </row>
    <row r="3" spans="1:7" x14ac:dyDescent="0.25">
      <c r="B3" s="467" t="s">
        <v>13</v>
      </c>
      <c r="C3" s="467"/>
      <c r="D3" s="467" t="s">
        <v>0</v>
      </c>
      <c r="E3" s="467"/>
      <c r="F3" s="467" t="s">
        <v>14</v>
      </c>
      <c r="G3" s="467"/>
    </row>
    <row r="4" spans="1:7" x14ac:dyDescent="0.25">
      <c r="A4" s="100" t="s">
        <v>930</v>
      </c>
      <c r="B4" s="387" t="s">
        <v>44</v>
      </c>
      <c r="C4" s="387" t="s">
        <v>45</v>
      </c>
      <c r="D4" s="387" t="s">
        <v>44</v>
      </c>
      <c r="E4" s="387" t="s">
        <v>45</v>
      </c>
      <c r="F4" s="387" t="s">
        <v>44</v>
      </c>
      <c r="G4" s="387" t="s">
        <v>45</v>
      </c>
    </row>
    <row r="5" spans="1:7" x14ac:dyDescent="0.25">
      <c r="A5" s="397" t="s">
        <v>21</v>
      </c>
      <c r="B5" s="398">
        <v>856.22414800000001</v>
      </c>
      <c r="C5" s="399">
        <v>2.9481539825690201E-2</v>
      </c>
      <c r="D5" s="406">
        <v>871.41669999999999</v>
      </c>
      <c r="E5" s="407">
        <v>0.10399451317283699</v>
      </c>
      <c r="F5" s="406">
        <v>1727.6408480000002</v>
      </c>
      <c r="G5" s="407">
        <v>4.6166238823813328E-2</v>
      </c>
    </row>
    <row r="6" spans="1:7" x14ac:dyDescent="0.25">
      <c r="A6" s="397" t="s">
        <v>40</v>
      </c>
      <c r="B6" s="398">
        <v>99.065679999999972</v>
      </c>
      <c r="C6" s="399">
        <v>3.4110329603540689E-3</v>
      </c>
      <c r="D6" s="406">
        <v>33.662099999999995</v>
      </c>
      <c r="E6" s="407">
        <v>4.0172212695434402E-3</v>
      </c>
      <c r="F6" s="406">
        <v>132.72777999999997</v>
      </c>
      <c r="G6" s="407">
        <v>3.5467686453050061E-3</v>
      </c>
    </row>
    <row r="7" spans="1:7" x14ac:dyDescent="0.25">
      <c r="A7" s="397" t="s">
        <v>22</v>
      </c>
      <c r="B7" s="398">
        <v>2279.1687800000004</v>
      </c>
      <c r="C7" s="399">
        <v>7.8476419187653843E-2</v>
      </c>
      <c r="D7" s="406"/>
      <c r="E7" s="407">
        <v>0</v>
      </c>
      <c r="F7" s="406">
        <v>2279.1687800000004</v>
      </c>
      <c r="G7" s="407">
        <v>6.0904238481665762E-2</v>
      </c>
    </row>
    <row r="8" spans="1:7" x14ac:dyDescent="0.25">
      <c r="A8" s="397" t="s">
        <v>41</v>
      </c>
      <c r="B8" s="398">
        <v>15478.693085999997</v>
      </c>
      <c r="C8" s="399">
        <v>0.53296290198129803</v>
      </c>
      <c r="D8" s="406">
        <v>4022.3476000000001</v>
      </c>
      <c r="E8" s="407">
        <v>0.48002532023305183</v>
      </c>
      <c r="F8" s="406">
        <v>19501.040685999997</v>
      </c>
      <c r="G8" s="407">
        <v>0.52110929344197598</v>
      </c>
    </row>
    <row r="9" spans="1:7" x14ac:dyDescent="0.25">
      <c r="A9" s="403" t="s">
        <v>31</v>
      </c>
      <c r="B9" s="404">
        <v>8717.1395747500064</v>
      </c>
      <c r="C9" s="405">
        <v>0.30014885487566562</v>
      </c>
      <c r="D9" s="415">
        <v>2793.0947999999999</v>
      </c>
      <c r="E9" s="416">
        <v>0.33332679299304507</v>
      </c>
      <c r="F9" s="415">
        <v>11510.234374750007</v>
      </c>
      <c r="G9" s="416">
        <v>0.30757794924676057</v>
      </c>
    </row>
    <row r="10" spans="1:7" x14ac:dyDescent="0.25">
      <c r="A10" s="403" t="s">
        <v>30</v>
      </c>
      <c r="B10" s="404">
        <v>604.80610950000016</v>
      </c>
      <c r="C10" s="405">
        <v>2.0824705126215388E-2</v>
      </c>
      <c r="D10" s="415">
        <v>13.939400000000001</v>
      </c>
      <c r="E10" s="416">
        <v>1.6635223044514111E-3</v>
      </c>
      <c r="F10" s="415">
        <v>618.74550950000014</v>
      </c>
      <c r="G10" s="416">
        <v>1.6534196326630883E-2</v>
      </c>
    </row>
    <row r="11" spans="1:7" x14ac:dyDescent="0.25">
      <c r="A11" s="403" t="s">
        <v>42</v>
      </c>
      <c r="B11" s="404">
        <v>195.37989655000001</v>
      </c>
      <c r="C11" s="405">
        <v>6.7273274349160927E-3</v>
      </c>
      <c r="D11" s="415">
        <v>422.68129999999996</v>
      </c>
      <c r="E11" s="416">
        <v>5.0442613758448579E-2</v>
      </c>
      <c r="F11" s="415">
        <v>618.06119654999998</v>
      </c>
      <c r="G11" s="416">
        <v>1.6515910028806591E-2</v>
      </c>
    </row>
    <row r="12" spans="1:7" x14ac:dyDescent="0.25">
      <c r="A12" s="397" t="s">
        <v>43</v>
      </c>
      <c r="B12" s="398">
        <v>524.52550874999997</v>
      </c>
      <c r="C12" s="399">
        <v>1.8060480671941451E-2</v>
      </c>
      <c r="D12" s="406">
        <v>8.7337999999999987</v>
      </c>
      <c r="E12" s="407">
        <v>1.042288125932087E-3</v>
      </c>
      <c r="F12" s="406">
        <v>533.25930874999995</v>
      </c>
      <c r="G12" s="407">
        <v>1.4249823180132461E-2</v>
      </c>
    </row>
    <row r="13" spans="1:7" x14ac:dyDescent="0.25">
      <c r="A13" s="397" t="s">
        <v>34</v>
      </c>
      <c r="B13" s="398">
        <v>287.71862999999968</v>
      </c>
      <c r="C13" s="399">
        <v>9.9067379362652759E-3</v>
      </c>
      <c r="D13" s="406">
        <v>213.57311333999979</v>
      </c>
      <c r="E13" s="407">
        <v>2.548772814269042E-2</v>
      </c>
      <c r="F13" s="406">
        <v>501.29174333999958</v>
      </c>
      <c r="G13" s="407">
        <v>1.3395581824909568E-2</v>
      </c>
    </row>
    <row r="14" spans="1:7" x14ac:dyDescent="0.25">
      <c r="A14" s="400" t="s">
        <v>37</v>
      </c>
      <c r="B14" s="401">
        <v>29042.721413550003</v>
      </c>
      <c r="C14" s="402">
        <v>0.99999999999999989</v>
      </c>
      <c r="D14" s="408">
        <v>8379.4488133400009</v>
      </c>
      <c r="E14" s="409">
        <v>0.99999999999999989</v>
      </c>
      <c r="F14" s="408">
        <v>37422.170226889997</v>
      </c>
      <c r="G14" s="409">
        <v>1</v>
      </c>
    </row>
    <row r="15" spans="1:7" x14ac:dyDescent="0.25">
      <c r="A15" s="403" t="s">
        <v>932</v>
      </c>
      <c r="B15" s="404">
        <v>9517.3255808000067</v>
      </c>
      <c r="C15" s="405">
        <v>0.32770088743679709</v>
      </c>
      <c r="D15" s="410">
        <v>3229.7155000000002</v>
      </c>
      <c r="E15" s="411">
        <v>0.38543292905594512</v>
      </c>
      <c r="F15" s="410">
        <v>12747.041080800007</v>
      </c>
      <c r="G15" s="411">
        <v>0.34062805560219805</v>
      </c>
    </row>
    <row r="16" spans="1:7" x14ac:dyDescent="0.25">
      <c r="A16" s="412" t="s">
        <v>933</v>
      </c>
    </row>
    <row r="19" spans="1:1" ht="18.75" x14ac:dyDescent="0.3">
      <c r="A19" s="59" t="s">
        <v>928</v>
      </c>
    </row>
    <row r="45" spans="1:31" ht="18.75" x14ac:dyDescent="0.3">
      <c r="A45" s="59" t="s">
        <v>929</v>
      </c>
    </row>
    <row r="47" spans="1:31" ht="15.75" x14ac:dyDescent="0.25">
      <c r="B47" s="468" t="s">
        <v>13</v>
      </c>
      <c r="C47" s="468"/>
      <c r="D47" s="468"/>
      <c r="E47" s="468"/>
      <c r="F47" s="468"/>
      <c r="G47" s="468"/>
      <c r="H47" s="468"/>
      <c r="I47" s="468"/>
      <c r="J47" s="468"/>
      <c r="K47" s="468"/>
      <c r="L47" s="468" t="s">
        <v>0</v>
      </c>
      <c r="M47" s="468"/>
      <c r="N47" s="468"/>
      <c r="O47" s="468"/>
      <c r="P47" s="468"/>
      <c r="Q47" s="468"/>
      <c r="R47" s="468"/>
      <c r="S47" s="468"/>
      <c r="T47" s="468"/>
      <c r="U47" s="468"/>
      <c r="V47" s="468" t="s">
        <v>14</v>
      </c>
      <c r="W47" s="468"/>
      <c r="X47" s="468"/>
      <c r="Y47" s="468"/>
      <c r="Z47" s="468"/>
      <c r="AA47" s="468"/>
      <c r="AB47" s="468"/>
      <c r="AC47" s="468"/>
      <c r="AD47" s="468"/>
      <c r="AE47" s="468"/>
    </row>
    <row r="48" spans="1:31" x14ac:dyDescent="0.25">
      <c r="B48" s="467">
        <v>2014</v>
      </c>
      <c r="C48" s="467"/>
      <c r="D48" s="467">
        <v>2015</v>
      </c>
      <c r="E48" s="467"/>
      <c r="F48" s="467">
        <v>2016</v>
      </c>
      <c r="G48" s="467"/>
      <c r="H48" s="467">
        <v>2017</v>
      </c>
      <c r="I48" s="467"/>
      <c r="J48" s="467">
        <v>2018</v>
      </c>
      <c r="K48" s="467"/>
      <c r="L48" s="467">
        <v>2014</v>
      </c>
      <c r="M48" s="467"/>
      <c r="N48" s="467">
        <v>2015</v>
      </c>
      <c r="O48" s="467"/>
      <c r="P48" s="467">
        <v>2016</v>
      </c>
      <c r="Q48" s="467"/>
      <c r="R48" s="467">
        <v>2017</v>
      </c>
      <c r="S48" s="467"/>
      <c r="T48" s="467">
        <v>2018</v>
      </c>
      <c r="U48" s="467"/>
      <c r="V48" s="467">
        <v>2014</v>
      </c>
      <c r="W48" s="467"/>
      <c r="X48" s="467">
        <v>2015</v>
      </c>
      <c r="Y48" s="467"/>
      <c r="Z48" s="467">
        <v>2016</v>
      </c>
      <c r="AA48" s="467"/>
      <c r="AB48" s="467">
        <v>2017</v>
      </c>
      <c r="AC48" s="467"/>
      <c r="AD48" s="467">
        <v>2018</v>
      </c>
      <c r="AE48" s="467"/>
    </row>
    <row r="49" spans="1:31" x14ac:dyDescent="0.25">
      <c r="A49" s="100" t="s">
        <v>931</v>
      </c>
      <c r="B49" s="118" t="s">
        <v>44</v>
      </c>
      <c r="C49" s="118" t="s">
        <v>45</v>
      </c>
      <c r="D49" s="118" t="s">
        <v>44</v>
      </c>
      <c r="E49" s="118" t="s">
        <v>45</v>
      </c>
      <c r="F49" s="118" t="s">
        <v>44</v>
      </c>
      <c r="G49" s="118" t="s">
        <v>45</v>
      </c>
      <c r="H49" s="118" t="s">
        <v>44</v>
      </c>
      <c r="I49" s="118" t="s">
        <v>45</v>
      </c>
      <c r="J49" s="184" t="s">
        <v>44</v>
      </c>
      <c r="K49" s="184" t="s">
        <v>45</v>
      </c>
      <c r="L49" s="118" t="s">
        <v>44</v>
      </c>
      <c r="M49" s="118" t="s">
        <v>45</v>
      </c>
      <c r="N49" s="118" t="s">
        <v>44</v>
      </c>
      <c r="O49" s="118" t="s">
        <v>45</v>
      </c>
      <c r="P49" s="118" t="s">
        <v>44</v>
      </c>
      <c r="Q49" s="118" t="s">
        <v>45</v>
      </c>
      <c r="R49" s="118" t="s">
        <v>44</v>
      </c>
      <c r="S49" s="118" t="s">
        <v>45</v>
      </c>
      <c r="T49" s="184" t="s">
        <v>44</v>
      </c>
      <c r="U49" s="184" t="s">
        <v>45</v>
      </c>
      <c r="V49" s="118" t="s">
        <v>44</v>
      </c>
      <c r="W49" s="118" t="s">
        <v>45</v>
      </c>
      <c r="X49" s="118" t="s">
        <v>44</v>
      </c>
      <c r="Y49" s="118" t="s">
        <v>45</v>
      </c>
      <c r="Z49" s="118" t="s">
        <v>44</v>
      </c>
      <c r="AA49" s="118" t="s">
        <v>45</v>
      </c>
      <c r="AB49" s="118" t="s">
        <v>44</v>
      </c>
      <c r="AC49" s="118" t="s">
        <v>45</v>
      </c>
      <c r="AD49" s="184" t="s">
        <v>44</v>
      </c>
      <c r="AE49" s="184" t="s">
        <v>45</v>
      </c>
    </row>
    <row r="50" spans="1:31" x14ac:dyDescent="0.25">
      <c r="A50" s="98" t="s">
        <v>21</v>
      </c>
      <c r="B50" s="103">
        <v>3956.7479313670792</v>
      </c>
      <c r="C50" s="104">
        <f t="shared" ref="C50:AE60" si="0">B50/B$59</f>
        <v>0.14152949801605255</v>
      </c>
      <c r="D50" s="103">
        <v>4874.4337622616695</v>
      </c>
      <c r="E50" s="104">
        <f t="shared" si="0"/>
        <v>0.16941252475027541</v>
      </c>
      <c r="F50" s="103">
        <v>4695.6562969497181</v>
      </c>
      <c r="G50" s="104">
        <f t="shared" si="0"/>
        <v>0.15913250032154264</v>
      </c>
      <c r="H50" s="103">
        <v>3644.5617877933714</v>
      </c>
      <c r="I50" s="104">
        <f t="shared" si="0"/>
        <v>0.12153219955674258</v>
      </c>
      <c r="J50" s="103">
        <v>2152.4459752232092</v>
      </c>
      <c r="K50" s="104">
        <f t="shared" si="0"/>
        <v>7.0203859375144187E-2</v>
      </c>
      <c r="L50" s="103">
        <v>2064.4270000000001</v>
      </c>
      <c r="M50" s="104">
        <f t="shared" si="0"/>
        <v>0.23550485494888587</v>
      </c>
      <c r="N50" s="103">
        <v>2018.7502699999998</v>
      </c>
      <c r="O50" s="104">
        <f t="shared" si="0"/>
        <v>0.23000637802160553</v>
      </c>
      <c r="P50" s="103">
        <v>2034.1317900000004</v>
      </c>
      <c r="Q50" s="104">
        <f t="shared" si="0"/>
        <v>0.23312566160907816</v>
      </c>
      <c r="R50" s="103">
        <v>1300.3244</v>
      </c>
      <c r="S50" s="104">
        <f t="shared" si="0"/>
        <v>0.15455692631252832</v>
      </c>
      <c r="T50" s="103">
        <v>1272.4778999999999</v>
      </c>
      <c r="U50" s="104">
        <f t="shared" si="0"/>
        <v>0.15143056128484239</v>
      </c>
      <c r="V50" s="103">
        <f t="shared" ref="V50:V58" si="1">B50+L50</f>
        <v>6021.1749313670789</v>
      </c>
      <c r="W50" s="104">
        <f t="shared" si="0"/>
        <v>0.16396187417574226</v>
      </c>
      <c r="X50" s="103">
        <f t="shared" ref="X50:X58" si="2">D50+N50</f>
        <v>6893.184032261669</v>
      </c>
      <c r="Y50" s="104">
        <f t="shared" si="0"/>
        <v>0.1835759113334503</v>
      </c>
      <c r="Z50" s="103">
        <f t="shared" ref="Z50:Z58" si="3">F50+P50</f>
        <v>6729.7880869497185</v>
      </c>
      <c r="AA50" s="104">
        <f t="shared" si="0"/>
        <v>0.17601896181884369</v>
      </c>
      <c r="AB50" s="103">
        <f t="shared" ref="AB50:AB58" si="4">H50+R50</f>
        <v>4944.8861877933714</v>
      </c>
      <c r="AC50" s="104">
        <f t="shared" si="0"/>
        <v>0.12876742703951696</v>
      </c>
      <c r="AD50" s="103">
        <f t="shared" ref="AD50:AD58" si="5">J50+T50</f>
        <v>3424.9238752232091</v>
      </c>
      <c r="AE50" s="104">
        <f t="shared" si="0"/>
        <v>8.7676965942942317E-2</v>
      </c>
    </row>
    <row r="51" spans="1:31" x14ac:dyDescent="0.25">
      <c r="A51" s="111" t="s">
        <v>40</v>
      </c>
      <c r="B51" s="112">
        <v>258.37652707656474</v>
      </c>
      <c r="C51" s="113">
        <f t="shared" si="0"/>
        <v>9.2419079533435922E-3</v>
      </c>
      <c r="D51" s="112">
        <v>406.83280819248972</v>
      </c>
      <c r="E51" s="113">
        <f t="shared" si="0"/>
        <v>1.413960606475758E-2</v>
      </c>
      <c r="F51" s="112">
        <v>292.82283213135975</v>
      </c>
      <c r="G51" s="113">
        <f t="shared" si="0"/>
        <v>9.9235605166775702E-3</v>
      </c>
      <c r="H51" s="112">
        <v>141.87036200200819</v>
      </c>
      <c r="I51" s="113">
        <f t="shared" si="0"/>
        <v>4.7308340892347894E-3</v>
      </c>
      <c r="J51" s="112">
        <v>140.82861381898843</v>
      </c>
      <c r="K51" s="113">
        <f t="shared" si="0"/>
        <v>4.5932452262916826E-3</v>
      </c>
      <c r="L51" s="112">
        <v>5.98</v>
      </c>
      <c r="M51" s="113">
        <f t="shared" si="0"/>
        <v>6.8218398257450499E-4</v>
      </c>
      <c r="N51" s="112">
        <v>9.8065610000000003</v>
      </c>
      <c r="O51" s="113">
        <f t="shared" si="0"/>
        <v>1.1173108481902193E-3</v>
      </c>
      <c r="P51" s="112">
        <v>26.616569999999999</v>
      </c>
      <c r="Q51" s="113">
        <f t="shared" si="0"/>
        <v>3.0504441853368507E-3</v>
      </c>
      <c r="R51" s="112">
        <v>12.991629999999997</v>
      </c>
      <c r="S51" s="113">
        <f t="shared" si="0"/>
        <v>1.5441888197972999E-3</v>
      </c>
      <c r="T51" s="112">
        <v>28.196099999999998</v>
      </c>
      <c r="U51" s="113">
        <f t="shared" si="0"/>
        <v>3.3554620076651585E-3</v>
      </c>
      <c r="V51" s="112">
        <f t="shared" si="1"/>
        <v>264.35652707656476</v>
      </c>
      <c r="W51" s="113">
        <f t="shared" si="0"/>
        <v>7.198660082812571E-3</v>
      </c>
      <c r="X51" s="112">
        <f t="shared" si="2"/>
        <v>416.63936919248971</v>
      </c>
      <c r="Y51" s="113">
        <f t="shared" si="0"/>
        <v>1.1095736243068251E-2</v>
      </c>
      <c r="Z51" s="112">
        <f t="shared" si="3"/>
        <v>319.43940213135977</v>
      </c>
      <c r="AA51" s="113">
        <f t="shared" si="0"/>
        <v>8.3550018515782375E-3</v>
      </c>
      <c r="AB51" s="112">
        <f t="shared" si="4"/>
        <v>154.86199200200818</v>
      </c>
      <c r="AC51" s="113">
        <f t="shared" si="0"/>
        <v>4.0326874065450416E-3</v>
      </c>
      <c r="AD51" s="112">
        <f t="shared" si="5"/>
        <v>169.02471381898843</v>
      </c>
      <c r="AE51" s="113">
        <f t="shared" si="0"/>
        <v>4.326979114552495E-3</v>
      </c>
    </row>
    <row r="52" spans="1:31" x14ac:dyDescent="0.25">
      <c r="A52" s="98" t="s">
        <v>22</v>
      </c>
      <c r="B52" s="103">
        <v>2496.0858244873511</v>
      </c>
      <c r="C52" s="104">
        <f t="shared" si="0"/>
        <v>8.9282860539115189E-2</v>
      </c>
      <c r="D52" s="103">
        <v>2518.2204977152701</v>
      </c>
      <c r="E52" s="104">
        <f t="shared" si="0"/>
        <v>8.7521569315139117E-2</v>
      </c>
      <c r="F52" s="103">
        <v>2317.8850924509752</v>
      </c>
      <c r="G52" s="104">
        <f t="shared" si="0"/>
        <v>7.8551500981738784E-2</v>
      </c>
      <c r="H52" s="103">
        <v>2164.3795166109735</v>
      </c>
      <c r="I52" s="104">
        <f t="shared" si="0"/>
        <v>7.2173780730042603E-2</v>
      </c>
      <c r="J52" s="103">
        <v>2097.4960700742959</v>
      </c>
      <c r="K52" s="104">
        <f t="shared" si="0"/>
        <v>6.8411621401156572E-2</v>
      </c>
      <c r="L52" s="103"/>
      <c r="M52" s="104">
        <f t="shared" si="0"/>
        <v>0</v>
      </c>
      <c r="N52" s="103"/>
      <c r="O52" s="104">
        <f t="shared" si="0"/>
        <v>0</v>
      </c>
      <c r="P52" s="103"/>
      <c r="Q52" s="104">
        <f t="shared" si="0"/>
        <v>0</v>
      </c>
      <c r="R52" s="103"/>
      <c r="S52" s="104">
        <f t="shared" si="0"/>
        <v>0</v>
      </c>
      <c r="T52" s="103"/>
      <c r="U52" s="104">
        <f t="shared" si="0"/>
        <v>0</v>
      </c>
      <c r="V52" s="103">
        <f t="shared" si="1"/>
        <v>2496.0858244873511</v>
      </c>
      <c r="W52" s="104">
        <f t="shared" si="0"/>
        <v>6.7970606161001826E-2</v>
      </c>
      <c r="X52" s="103">
        <f t="shared" si="2"/>
        <v>2518.2204977152701</v>
      </c>
      <c r="Y52" s="104">
        <f t="shared" si="0"/>
        <v>6.7064018694852526E-2</v>
      </c>
      <c r="Z52" s="103">
        <f t="shared" si="3"/>
        <v>2317.8850924509752</v>
      </c>
      <c r="AA52" s="104">
        <f t="shared" si="0"/>
        <v>6.062475107942332E-2</v>
      </c>
      <c r="AB52" s="103">
        <f t="shared" si="4"/>
        <v>2164.3795166109735</v>
      </c>
      <c r="AC52" s="104">
        <f t="shared" si="0"/>
        <v>5.636157656752816E-2</v>
      </c>
      <c r="AD52" s="103">
        <f t="shared" si="5"/>
        <v>2097.4960700742959</v>
      </c>
      <c r="AE52" s="104">
        <f t="shared" si="0"/>
        <v>5.3695234755947417E-2</v>
      </c>
    </row>
    <row r="53" spans="1:31" x14ac:dyDescent="0.25">
      <c r="A53" s="111" t="s">
        <v>41</v>
      </c>
      <c r="B53" s="112">
        <v>12635.047007512219</v>
      </c>
      <c r="C53" s="113">
        <f t="shared" si="0"/>
        <v>0.45194485254070427</v>
      </c>
      <c r="D53" s="112">
        <v>12367.491389071758</v>
      </c>
      <c r="E53" s="113">
        <f t="shared" si="0"/>
        <v>0.42983617036120925</v>
      </c>
      <c r="F53" s="112">
        <v>15328.40225804854</v>
      </c>
      <c r="G53" s="113">
        <f t="shared" si="0"/>
        <v>0.51946880755351932</v>
      </c>
      <c r="H53" s="112">
        <v>15679.855087903821</v>
      </c>
      <c r="I53" s="113">
        <f t="shared" si="0"/>
        <v>0.52286321059127872</v>
      </c>
      <c r="J53" s="112">
        <v>16031.25711551856</v>
      </c>
      <c r="K53" s="113">
        <f t="shared" si="0"/>
        <v>0.52287310952273003</v>
      </c>
      <c r="L53" s="112">
        <v>3835.6120000000001</v>
      </c>
      <c r="M53" s="113">
        <f t="shared" si="0"/>
        <v>0.43755736952684982</v>
      </c>
      <c r="N53" s="112">
        <v>4150.0875099999994</v>
      </c>
      <c r="O53" s="113">
        <f t="shared" si="0"/>
        <v>0.47284035615153308</v>
      </c>
      <c r="P53" s="112">
        <v>4440.3785200000002</v>
      </c>
      <c r="Q53" s="113">
        <f t="shared" si="0"/>
        <v>0.50889828543004045</v>
      </c>
      <c r="R53" s="112">
        <v>4788.8545999999997</v>
      </c>
      <c r="S53" s="113">
        <f t="shared" si="0"/>
        <v>0.56920461350537777</v>
      </c>
      <c r="T53" s="112">
        <v>3828.3686000000002</v>
      </c>
      <c r="U53" s="113">
        <f t="shared" si="0"/>
        <v>0.45559298586110325</v>
      </c>
      <c r="V53" s="112">
        <f t="shared" si="1"/>
        <v>16470.659007512219</v>
      </c>
      <c r="W53" s="113">
        <f t="shared" si="0"/>
        <v>0.44851049015580169</v>
      </c>
      <c r="X53" s="112">
        <f t="shared" si="2"/>
        <v>16517.578899071756</v>
      </c>
      <c r="Y53" s="113">
        <f t="shared" si="0"/>
        <v>0.43988809601306772</v>
      </c>
      <c r="Z53" s="112">
        <f t="shared" si="3"/>
        <v>19768.780778048538</v>
      </c>
      <c r="AA53" s="113">
        <f t="shared" si="0"/>
        <v>0.51705643981927873</v>
      </c>
      <c r="AB53" s="112">
        <f t="shared" si="4"/>
        <v>20468.709687903822</v>
      </c>
      <c r="AC53" s="113">
        <f t="shared" si="0"/>
        <v>0.53301592417567401</v>
      </c>
      <c r="AD53" s="112">
        <f t="shared" si="5"/>
        <v>19859.625715518559</v>
      </c>
      <c r="AE53" s="113">
        <f t="shared" si="0"/>
        <v>0.50840012535625267</v>
      </c>
    </row>
    <row r="54" spans="1:31" x14ac:dyDescent="0.25">
      <c r="A54" s="101" t="s">
        <v>31</v>
      </c>
      <c r="B54" s="105">
        <v>5140.0611170000002</v>
      </c>
      <c r="C54" s="106">
        <f t="shared" si="0"/>
        <v>0.18385560118546526</v>
      </c>
      <c r="D54" s="105">
        <v>6572.9976070000002</v>
      </c>
      <c r="E54" s="106">
        <f t="shared" si="0"/>
        <v>0.22844666151801757</v>
      </c>
      <c r="F54" s="105">
        <v>6148.50831165</v>
      </c>
      <c r="G54" s="106">
        <f t="shared" si="0"/>
        <v>0.20836863667305341</v>
      </c>
      <c r="H54" s="105">
        <v>7444.7418756500001</v>
      </c>
      <c r="I54" s="106">
        <f t="shared" si="0"/>
        <v>0.24825367436773174</v>
      </c>
      <c r="J54" s="105">
        <v>8454.8689176499993</v>
      </c>
      <c r="K54" s="106">
        <f t="shared" si="0"/>
        <v>0.27576275333387884</v>
      </c>
      <c r="L54" s="105">
        <v>1452.624</v>
      </c>
      <c r="M54" s="106">
        <f t="shared" si="0"/>
        <v>0.16571184372965012</v>
      </c>
      <c r="N54" s="105">
        <v>1802.7341099999999</v>
      </c>
      <c r="O54" s="106">
        <f t="shared" si="0"/>
        <v>0.20539456976870279</v>
      </c>
      <c r="P54" s="105">
        <v>1714.8779</v>
      </c>
      <c r="Q54" s="106">
        <f t="shared" si="0"/>
        <v>0.1965369436639533</v>
      </c>
      <c r="R54" s="105">
        <v>2270.3946386869998</v>
      </c>
      <c r="S54" s="106">
        <f t="shared" si="0"/>
        <v>0.26985974951474107</v>
      </c>
      <c r="T54" s="105">
        <v>2577.8530000000001</v>
      </c>
      <c r="U54" s="106">
        <f t="shared" si="0"/>
        <v>0.30677603650312107</v>
      </c>
      <c r="V54" s="105">
        <f t="shared" si="1"/>
        <v>6592.685117</v>
      </c>
      <c r="W54" s="106">
        <f t="shared" si="0"/>
        <v>0.17952459776624</v>
      </c>
      <c r="X54" s="105">
        <f t="shared" si="2"/>
        <v>8375.7317170000006</v>
      </c>
      <c r="Y54" s="106">
        <f t="shared" si="0"/>
        <v>0.22305839737290101</v>
      </c>
      <c r="Z54" s="105">
        <f t="shared" si="3"/>
        <v>7863.3862116500004</v>
      </c>
      <c r="AA54" s="106">
        <f t="shared" si="0"/>
        <v>0.20566844891286762</v>
      </c>
      <c r="AB54" s="105">
        <f t="shared" si="4"/>
        <v>9715.1365143370003</v>
      </c>
      <c r="AC54" s="106">
        <f t="shared" si="0"/>
        <v>0.25298724475741385</v>
      </c>
      <c r="AD54" s="105">
        <f t="shared" si="5"/>
        <v>11032.72191765</v>
      </c>
      <c r="AE54" s="106">
        <f t="shared" si="0"/>
        <v>0.28243418513023461</v>
      </c>
    </row>
    <row r="55" spans="1:31" x14ac:dyDescent="0.25">
      <c r="A55" s="114" t="s">
        <v>30</v>
      </c>
      <c r="B55" s="115">
        <v>708.65386540999987</v>
      </c>
      <c r="C55" s="116">
        <f t="shared" si="0"/>
        <v>2.5347944215379902E-2</v>
      </c>
      <c r="D55" s="115">
        <v>806.49018601000012</v>
      </c>
      <c r="E55" s="116">
        <f t="shared" si="0"/>
        <v>2.8029827721954552E-2</v>
      </c>
      <c r="F55" s="115">
        <v>681.0254864640001</v>
      </c>
      <c r="G55" s="116">
        <f t="shared" si="0"/>
        <v>2.3079476347983588E-2</v>
      </c>
      <c r="H55" s="115">
        <v>691.60290280399988</v>
      </c>
      <c r="I55" s="116">
        <f t="shared" si="0"/>
        <v>2.3062312259079058E-2</v>
      </c>
      <c r="J55" s="115">
        <v>694.08963939500006</v>
      </c>
      <c r="K55" s="116">
        <f t="shared" si="0"/>
        <v>2.2638324956229409E-2</v>
      </c>
      <c r="L55" s="115">
        <v>12.678000000000001</v>
      </c>
      <c r="M55" s="116">
        <f t="shared" si="0"/>
        <v>1.4462756740935743E-3</v>
      </c>
      <c r="N55" s="115">
        <v>11.961489999999998</v>
      </c>
      <c r="O55" s="116">
        <f t="shared" si="0"/>
        <v>1.3628327542671507E-3</v>
      </c>
      <c r="P55" s="115">
        <v>9.5852299999999993</v>
      </c>
      <c r="Q55" s="116">
        <f t="shared" si="0"/>
        <v>1.0985340755257473E-3</v>
      </c>
      <c r="R55" s="115">
        <v>11.079800000000001</v>
      </c>
      <c r="S55" s="116">
        <f t="shared" si="0"/>
        <v>1.3169481647483901E-3</v>
      </c>
      <c r="T55" s="115">
        <v>15.083900000000002</v>
      </c>
      <c r="U55" s="116">
        <f t="shared" si="0"/>
        <v>1.7950515630679594E-3</v>
      </c>
      <c r="V55" s="115">
        <f t="shared" si="1"/>
        <v>721.33186540999986</v>
      </c>
      <c r="W55" s="116">
        <f t="shared" si="0"/>
        <v>1.9642499330019464E-2</v>
      </c>
      <c r="X55" s="115">
        <f t="shared" si="2"/>
        <v>818.45167601000014</v>
      </c>
      <c r="Y55" s="116">
        <f t="shared" si="0"/>
        <v>2.1796605400745243E-2</v>
      </c>
      <c r="Z55" s="115">
        <f t="shared" si="3"/>
        <v>690.61071646400012</v>
      </c>
      <c r="AA55" s="116">
        <f t="shared" si="0"/>
        <v>1.8063062278095971E-2</v>
      </c>
      <c r="AB55" s="115">
        <f t="shared" si="4"/>
        <v>702.68270280399986</v>
      </c>
      <c r="AC55" s="116">
        <f t="shared" si="0"/>
        <v>1.8298225728350288E-2</v>
      </c>
      <c r="AD55" s="115">
        <f t="shared" si="5"/>
        <v>709.17353939500003</v>
      </c>
      <c r="AE55" s="116">
        <f t="shared" si="0"/>
        <v>1.815461789121342E-2</v>
      </c>
    </row>
    <row r="56" spans="1:31" x14ac:dyDescent="0.25">
      <c r="A56" s="101" t="s">
        <v>42</v>
      </c>
      <c r="B56" s="105">
        <v>543.43208706331495</v>
      </c>
      <c r="C56" s="106">
        <f t="shared" si="0"/>
        <v>1.9438102154087259E-2</v>
      </c>
      <c r="D56" s="105">
        <v>478.67254081338785</v>
      </c>
      <c r="E56" s="106">
        <f t="shared" si="0"/>
        <v>1.6636419248458347E-2</v>
      </c>
      <c r="F56" s="105">
        <v>682.48774611670956</v>
      </c>
      <c r="G56" s="106">
        <f t="shared" si="0"/>
        <v>2.3129031302592622E-2</v>
      </c>
      <c r="H56" s="105">
        <v>740.63531564582934</v>
      </c>
      <c r="I56" s="106">
        <f t="shared" si="0"/>
        <v>2.4697355737337588E-2</v>
      </c>
      <c r="J56" s="105">
        <v>817.91233687616455</v>
      </c>
      <c r="K56" s="106">
        <f t="shared" si="0"/>
        <v>2.6676907732049015E-2</v>
      </c>
      <c r="L56" s="105">
        <v>104.01414</v>
      </c>
      <c r="M56" s="106">
        <f t="shared" si="0"/>
        <v>1.18656823192746E-2</v>
      </c>
      <c r="N56" s="105">
        <v>183.59903999999997</v>
      </c>
      <c r="O56" s="106">
        <f t="shared" si="0"/>
        <v>2.0918362625726793E-2</v>
      </c>
      <c r="P56" s="105">
        <v>323.16257000000002</v>
      </c>
      <c r="Q56" s="106">
        <f t="shared" si="0"/>
        <v>3.7036679879301246E-2</v>
      </c>
      <c r="R56" s="105">
        <v>338.97111999999998</v>
      </c>
      <c r="S56" s="106">
        <f t="shared" si="0"/>
        <v>4.0290203287668212E-2</v>
      </c>
      <c r="T56" s="105">
        <v>441.93699999999995</v>
      </c>
      <c r="U56" s="106">
        <f t="shared" si="0"/>
        <v>5.259247957276067E-2</v>
      </c>
      <c r="V56" s="105">
        <f t="shared" si="1"/>
        <v>647.44622706331495</v>
      </c>
      <c r="W56" s="106">
        <f t="shared" si="0"/>
        <v>1.7630528597383229E-2</v>
      </c>
      <c r="X56" s="105">
        <f t="shared" si="2"/>
        <v>662.2715808133878</v>
      </c>
      <c r="Y56" s="106">
        <f t="shared" si="0"/>
        <v>1.7637293365308965E-2</v>
      </c>
      <c r="Z56" s="105">
        <f t="shared" si="3"/>
        <v>1005.6503161167095</v>
      </c>
      <c r="AA56" s="106">
        <f t="shared" si="0"/>
        <v>2.6302986410362095E-2</v>
      </c>
      <c r="AB56" s="105">
        <f t="shared" si="4"/>
        <v>1079.6064356458294</v>
      </c>
      <c r="AC56" s="106">
        <f t="shared" si="0"/>
        <v>2.8113517208260237E-2</v>
      </c>
      <c r="AD56" s="105">
        <f t="shared" si="5"/>
        <v>1259.8493368761644</v>
      </c>
      <c r="AE56" s="106">
        <f t="shared" si="0"/>
        <v>3.2251743812942719E-2</v>
      </c>
    </row>
    <row r="57" spans="1:31" x14ac:dyDescent="0.25">
      <c r="A57" s="98" t="s">
        <v>43</v>
      </c>
      <c r="B57" s="103">
        <v>69.593436662318922</v>
      </c>
      <c r="C57" s="104">
        <f t="shared" si="0"/>
        <v>2.4892978594739231E-3</v>
      </c>
      <c r="D57" s="103">
        <v>74.061415576806624</v>
      </c>
      <c r="E57" s="104">
        <f t="shared" si="0"/>
        <v>2.5740284946706472E-3</v>
      </c>
      <c r="F57" s="103">
        <v>72.80019073437316</v>
      </c>
      <c r="G57" s="104">
        <f t="shared" si="0"/>
        <v>2.4671474321856768E-3</v>
      </c>
      <c r="H57" s="103">
        <v>159.30152096431033</v>
      </c>
      <c r="I57" s="104">
        <f t="shared" si="0"/>
        <v>5.3120965874059161E-3</v>
      </c>
      <c r="J57" s="103">
        <v>298.76925319024389</v>
      </c>
      <c r="K57" s="104">
        <f t="shared" si="0"/>
        <v>9.7446137454900092E-3</v>
      </c>
      <c r="L57" s="103">
        <v>5.952</v>
      </c>
      <c r="M57" s="104">
        <f t="shared" si="0"/>
        <v>6.7898981008084503E-4</v>
      </c>
      <c r="N57" s="103">
        <v>4.6395580000000001</v>
      </c>
      <c r="O57" s="104">
        <f t="shared" si="0"/>
        <v>5.2860819243440366E-4</v>
      </c>
      <c r="P57" s="103">
        <v>4.376879999999999</v>
      </c>
      <c r="Q57" s="104">
        <f t="shared" si="0"/>
        <v>5.0162091305968996E-4</v>
      </c>
      <c r="R57" s="103">
        <v>4.4003800000000011</v>
      </c>
      <c r="S57" s="104">
        <f t="shared" si="0"/>
        <v>5.2303041257021981E-4</v>
      </c>
      <c r="T57" s="103">
        <v>9.3791000000000011</v>
      </c>
      <c r="U57" s="104">
        <f t="shared" si="0"/>
        <v>1.1161548482269638E-3</v>
      </c>
      <c r="V57" s="103">
        <f t="shared" si="1"/>
        <v>75.54543666231892</v>
      </c>
      <c r="W57" s="104">
        <f t="shared" si="0"/>
        <v>2.0571684964758746E-3</v>
      </c>
      <c r="X57" s="103">
        <f t="shared" si="2"/>
        <v>78.700973576806618</v>
      </c>
      <c r="Y57" s="104">
        <f t="shared" si="0"/>
        <v>2.095925900073754E-3</v>
      </c>
      <c r="Z57" s="103">
        <f t="shared" si="3"/>
        <v>77.17707073437316</v>
      </c>
      <c r="AA57" s="104">
        <f t="shared" si="0"/>
        <v>2.018581817342345E-3</v>
      </c>
      <c r="AB57" s="103">
        <f t="shared" si="4"/>
        <v>163.70190096431034</v>
      </c>
      <c r="AC57" s="104">
        <f t="shared" si="0"/>
        <v>4.2628832673009742E-3</v>
      </c>
      <c r="AD57" s="103">
        <f t="shared" si="5"/>
        <v>308.14835319024388</v>
      </c>
      <c r="AE57" s="104">
        <f t="shared" si="0"/>
        <v>7.8885001980588502E-3</v>
      </c>
    </row>
    <row r="58" spans="1:31" x14ac:dyDescent="0.25">
      <c r="A58" s="99" t="s">
        <v>34</v>
      </c>
      <c r="B58" s="107">
        <v>2149.0569999999998</v>
      </c>
      <c r="C58" s="108">
        <f t="shared" si="0"/>
        <v>7.6869935536377859E-2</v>
      </c>
      <c r="D58" s="107">
        <v>673.37000000000012</v>
      </c>
      <c r="E58" s="108">
        <f t="shared" si="0"/>
        <v>2.3403192525517608E-2</v>
      </c>
      <c r="F58" s="107">
        <v>-711.7485999999999</v>
      </c>
      <c r="G58" s="108">
        <f t="shared" si="0"/>
        <v>-2.4120661129293539E-2</v>
      </c>
      <c r="H58" s="107">
        <v>-678.50250000000005</v>
      </c>
      <c r="I58" s="108">
        <f t="shared" si="0"/>
        <v>-2.2625463918852843E-2</v>
      </c>
      <c r="J58" s="107">
        <v>-27.729929999999513</v>
      </c>
      <c r="K58" s="108">
        <f t="shared" si="0"/>
        <v>-9.0443529296974784E-4</v>
      </c>
      <c r="L58" s="107">
        <v>1284.6765190000003</v>
      </c>
      <c r="M58" s="108">
        <f t="shared" si="0"/>
        <v>0.14655280000859061</v>
      </c>
      <c r="N58" s="107">
        <v>595.35315900000057</v>
      </c>
      <c r="O58" s="108">
        <f t="shared" si="0"/>
        <v>6.783158163754012E-2</v>
      </c>
      <c r="P58" s="107">
        <v>172.34407199999958</v>
      </c>
      <c r="Q58" s="108">
        <f t="shared" si="0"/>
        <v>1.9751830243704364E-2</v>
      </c>
      <c r="R58" s="107">
        <v>-313.777311</v>
      </c>
      <c r="S58" s="108">
        <f t="shared" si="0"/>
        <v>-3.7295660017431252E-2</v>
      </c>
      <c r="T58" s="107">
        <v>229.74992266999976</v>
      </c>
      <c r="U58" s="108">
        <f t="shared" si="0"/>
        <v>2.734126835921253E-2</v>
      </c>
      <c r="V58" s="107">
        <f t="shared" si="1"/>
        <v>3433.7335190000003</v>
      </c>
      <c r="W58" s="108">
        <f t="shared" si="0"/>
        <v>9.3503575234523198E-2</v>
      </c>
      <c r="X58" s="107">
        <f t="shared" si="2"/>
        <v>1268.7231590000006</v>
      </c>
      <c r="Y58" s="108">
        <f t="shared" si="0"/>
        <v>3.3788015676532251E-2</v>
      </c>
      <c r="Z58" s="107">
        <f t="shared" si="3"/>
        <v>-539.40452800000025</v>
      </c>
      <c r="AA58" s="108">
        <f t="shared" si="0"/>
        <v>-1.4108233987792256E-2</v>
      </c>
      <c r="AB58" s="107">
        <f t="shared" si="4"/>
        <v>-992.27981100000011</v>
      </c>
      <c r="AC58" s="108">
        <f t="shared" si="0"/>
        <v>-2.5839486150589515E-2</v>
      </c>
      <c r="AD58" s="107">
        <f t="shared" si="5"/>
        <v>202.01999267000025</v>
      </c>
      <c r="AE58" s="108">
        <f t="shared" si="0"/>
        <v>5.1716477978555678E-3</v>
      </c>
    </row>
    <row r="59" spans="1:31" x14ac:dyDescent="0.25">
      <c r="A59" s="98" t="s">
        <v>37</v>
      </c>
      <c r="B59" s="103">
        <f>SUM(B50:B58)</f>
        <v>27957.054796578854</v>
      </c>
      <c r="C59" s="104">
        <f t="shared" si="0"/>
        <v>1</v>
      </c>
      <c r="D59" s="103">
        <f t="shared" ref="D59" si="6">SUM(D50:D58)</f>
        <v>28772.57020664138</v>
      </c>
      <c r="E59" s="104">
        <f t="shared" ref="E59:E60" si="7">D59/D$59</f>
        <v>1</v>
      </c>
      <c r="F59" s="103">
        <f t="shared" ref="F59" si="8">SUM(F50:F58)</f>
        <v>29507.839614545675</v>
      </c>
      <c r="G59" s="104">
        <f t="shared" ref="G59:G60" si="9">F59/F$59</f>
        <v>1</v>
      </c>
      <c r="H59" s="103">
        <f t="shared" ref="H59:J59" si="10">SUM(H50:H58)</f>
        <v>29988.445869374311</v>
      </c>
      <c r="I59" s="104">
        <f t="shared" ref="I59:K60" si="11">H59/H$59</f>
        <v>1</v>
      </c>
      <c r="J59" s="103">
        <f t="shared" si="10"/>
        <v>30659.937991746461</v>
      </c>
      <c r="K59" s="104">
        <f t="shared" si="11"/>
        <v>1</v>
      </c>
      <c r="L59" s="103">
        <f t="shared" ref="L59" si="12">SUM(L50:L58)</f>
        <v>8765.9636590000009</v>
      </c>
      <c r="M59" s="104">
        <f t="shared" ref="M59:M60" si="13">L59/L$59</f>
        <v>1</v>
      </c>
      <c r="N59" s="103">
        <f t="shared" ref="N59" si="14">SUM(N50:N58)</f>
        <v>8776.9316979999985</v>
      </c>
      <c r="O59" s="104">
        <f t="shared" ref="O59:O60" si="15">N59/N$59</f>
        <v>1</v>
      </c>
      <c r="P59" s="103">
        <f t="shared" ref="P59" si="16">SUM(P50:P58)</f>
        <v>8725.4735320000018</v>
      </c>
      <c r="Q59" s="104">
        <f t="shared" ref="Q59:Q60" si="17">P59/P$59</f>
        <v>1</v>
      </c>
      <c r="R59" s="103">
        <f t="shared" ref="R59" si="18">SUM(R50:R58)</f>
        <v>8413.2392576869988</v>
      </c>
      <c r="S59" s="104">
        <f t="shared" ref="S59:S60" si="19">R59/R$59</f>
        <v>1</v>
      </c>
      <c r="T59" s="103">
        <f t="shared" ref="T59" si="20">SUM(T50:T58)</f>
        <v>8403.0455226699996</v>
      </c>
      <c r="U59" s="104">
        <f t="shared" si="0"/>
        <v>1</v>
      </c>
      <c r="V59" s="103">
        <f t="shared" ref="V59" si="21">SUM(V50:V58)</f>
        <v>36723.018455578844</v>
      </c>
      <c r="W59" s="104">
        <f t="shared" ref="W59:W60" si="22">V59/V$59</f>
        <v>1</v>
      </c>
      <c r="X59" s="103">
        <f t="shared" ref="X59" si="23">SUM(X50:X58)</f>
        <v>37549.50190464138</v>
      </c>
      <c r="Y59" s="104">
        <f t="shared" ref="Y59:Y60" si="24">X59/X$59</f>
        <v>1</v>
      </c>
      <c r="Z59" s="103">
        <f t="shared" ref="Z59:AB59" si="25">SUM(Z50:Z58)</f>
        <v>38233.313146545683</v>
      </c>
      <c r="AA59" s="104">
        <f t="shared" ref="AA59:AA60" si="26">Z59/Z$59</f>
        <v>1</v>
      </c>
      <c r="AB59" s="103">
        <f t="shared" si="25"/>
        <v>38401.685127061312</v>
      </c>
      <c r="AC59" s="104">
        <f t="shared" ref="AC59:AC60" si="27">AB59/AB$59</f>
        <v>1</v>
      </c>
      <c r="AD59" s="103">
        <f t="shared" ref="AD59" si="28">SUM(AD50:AD58)</f>
        <v>39062.983514416461</v>
      </c>
      <c r="AE59" s="104">
        <f t="shared" si="0"/>
        <v>1</v>
      </c>
    </row>
    <row r="60" spans="1:31" x14ac:dyDescent="0.25">
      <c r="A60" s="102" t="s">
        <v>48</v>
      </c>
      <c r="B60" s="109">
        <f t="shared" ref="B60:Z60" si="29">SUM(B54:B56)</f>
        <v>6392.1470694733143</v>
      </c>
      <c r="C60" s="110">
        <f t="shared" si="0"/>
        <v>0.22864164755493238</v>
      </c>
      <c r="D60" s="109">
        <f t="shared" si="29"/>
        <v>7858.1603338233881</v>
      </c>
      <c r="E60" s="110">
        <f t="shared" si="7"/>
        <v>0.27311290848843045</v>
      </c>
      <c r="F60" s="109">
        <f t="shared" si="29"/>
        <v>7512.0215442307099</v>
      </c>
      <c r="G60" s="110">
        <f t="shared" si="9"/>
        <v>0.2545771443236296</v>
      </c>
      <c r="H60" s="109">
        <f t="shared" si="29"/>
        <v>8876.9800940998302</v>
      </c>
      <c r="I60" s="110">
        <f t="shared" si="11"/>
        <v>0.29601334236414839</v>
      </c>
      <c r="J60" s="109">
        <f t="shared" ref="J60" si="30">SUM(J54:J56)</f>
        <v>9966.8708939211647</v>
      </c>
      <c r="K60" s="110">
        <f t="shared" si="11"/>
        <v>0.32507798602215726</v>
      </c>
      <c r="L60" s="109">
        <f t="shared" si="29"/>
        <v>1569.3161400000001</v>
      </c>
      <c r="M60" s="110">
        <f t="shared" si="13"/>
        <v>0.17902380172301829</v>
      </c>
      <c r="N60" s="109">
        <f t="shared" si="29"/>
        <v>1998.2946399999998</v>
      </c>
      <c r="O60" s="110">
        <f t="shared" si="15"/>
        <v>0.22767576514869675</v>
      </c>
      <c r="P60" s="109">
        <f t="shared" si="29"/>
        <v>2047.6256999999998</v>
      </c>
      <c r="Q60" s="110">
        <f t="shared" si="17"/>
        <v>0.23467215761878027</v>
      </c>
      <c r="R60" s="109">
        <f t="shared" si="29"/>
        <v>2620.4455586869999</v>
      </c>
      <c r="S60" s="110">
        <f t="shared" si="19"/>
        <v>0.31146690096715773</v>
      </c>
      <c r="T60" s="109">
        <f t="shared" ref="T60" si="31">SUM(T54:T56)</f>
        <v>3034.8739</v>
      </c>
      <c r="U60" s="110">
        <f t="shared" si="0"/>
        <v>0.36116356763894975</v>
      </c>
      <c r="V60" s="109">
        <f t="shared" si="29"/>
        <v>7961.4632094733142</v>
      </c>
      <c r="W60" s="110">
        <f t="shared" si="22"/>
        <v>0.21679762569364269</v>
      </c>
      <c r="X60" s="109">
        <f t="shared" si="29"/>
        <v>9856.4549738233873</v>
      </c>
      <c r="Y60" s="110">
        <f t="shared" si="24"/>
        <v>0.26249229613895519</v>
      </c>
      <c r="Z60" s="109">
        <f t="shared" si="29"/>
        <v>9559.6472442307095</v>
      </c>
      <c r="AA60" s="110">
        <f t="shared" si="26"/>
        <v>0.25003449760132568</v>
      </c>
      <c r="AB60" s="109">
        <f t="shared" ref="AB60:AD60" si="32">SUM(AB54:AB56)</f>
        <v>11497.425652786831</v>
      </c>
      <c r="AC60" s="110">
        <f t="shared" si="27"/>
        <v>0.29939898769402445</v>
      </c>
      <c r="AD60" s="109">
        <f t="shared" si="32"/>
        <v>13001.744793921165</v>
      </c>
      <c r="AE60" s="110">
        <f t="shared" si="0"/>
        <v>0.33284054683439074</v>
      </c>
    </row>
    <row r="62" spans="1:31" x14ac:dyDescent="0.25">
      <c r="A62" s="123" t="s">
        <v>38</v>
      </c>
    </row>
    <row r="63" spans="1:31" x14ac:dyDescent="0.25">
      <c r="A63" t="s">
        <v>64</v>
      </c>
    </row>
    <row r="64" spans="1:31" x14ac:dyDescent="0.25">
      <c r="A64" s="89" t="s">
        <v>65</v>
      </c>
    </row>
    <row r="65" spans="1:1" x14ac:dyDescent="0.25">
      <c r="A65" s="89" t="s">
        <v>919</v>
      </c>
    </row>
    <row r="66" spans="1:1" x14ac:dyDescent="0.25">
      <c r="A66" s="89" t="s">
        <v>100</v>
      </c>
    </row>
    <row r="67" spans="1:1" x14ac:dyDescent="0.25">
      <c r="A67" s="89" t="s">
        <v>47</v>
      </c>
    </row>
    <row r="68" spans="1:1" x14ac:dyDescent="0.25">
      <c r="A68" t="s">
        <v>66</v>
      </c>
    </row>
    <row r="69" spans="1:1" x14ac:dyDescent="0.25">
      <c r="A69" s="89" t="s">
        <v>58</v>
      </c>
    </row>
    <row r="70" spans="1:1" x14ac:dyDescent="0.25">
      <c r="A70" s="89" t="s">
        <v>57</v>
      </c>
    </row>
    <row r="71" spans="1:1" x14ac:dyDescent="0.25">
      <c r="A71" t="s">
        <v>920</v>
      </c>
    </row>
    <row r="72" spans="1:1" x14ac:dyDescent="0.25">
      <c r="A72" t="s">
        <v>67</v>
      </c>
    </row>
    <row r="73" spans="1:1" x14ac:dyDescent="0.25">
      <c r="A73" t="s">
        <v>101</v>
      </c>
    </row>
    <row r="74" spans="1:1" x14ac:dyDescent="0.25">
      <c r="A74" s="117"/>
    </row>
    <row r="109" spans="1:30" ht="18.75" x14ac:dyDescent="0.3">
      <c r="A109" s="59" t="s">
        <v>917</v>
      </c>
    </row>
    <row r="110" spans="1:30" ht="16.5" thickBot="1" x14ac:dyDescent="0.3">
      <c r="A110" s="124" t="s">
        <v>19</v>
      </c>
    </row>
    <row r="111" spans="1:30" ht="15.75" thickBot="1" x14ac:dyDescent="0.3">
      <c r="A111" s="83" t="s">
        <v>20</v>
      </c>
      <c r="B111" s="125">
        <v>1990</v>
      </c>
      <c r="C111" s="126">
        <v>1991</v>
      </c>
      <c r="D111" s="126">
        <v>1992</v>
      </c>
      <c r="E111" s="126">
        <v>1993</v>
      </c>
      <c r="F111" s="126">
        <v>1994</v>
      </c>
      <c r="G111" s="126">
        <v>1995</v>
      </c>
      <c r="H111" s="126">
        <v>1996</v>
      </c>
      <c r="I111" s="126">
        <v>1997</v>
      </c>
      <c r="J111" s="126">
        <v>1998</v>
      </c>
      <c r="K111" s="126">
        <v>1999</v>
      </c>
      <c r="L111" s="126">
        <v>2000</v>
      </c>
      <c r="M111" s="126">
        <v>2001</v>
      </c>
      <c r="N111" s="126">
        <v>2002</v>
      </c>
      <c r="O111" s="126">
        <v>2003</v>
      </c>
      <c r="P111" s="126">
        <v>2004</v>
      </c>
      <c r="Q111" s="126">
        <v>2005</v>
      </c>
      <c r="R111" s="126">
        <v>2006</v>
      </c>
      <c r="S111" s="126">
        <v>2007</v>
      </c>
      <c r="T111" s="126">
        <v>2008</v>
      </c>
      <c r="U111" s="126">
        <v>2009</v>
      </c>
      <c r="V111" s="126">
        <v>2010</v>
      </c>
      <c r="W111" s="126">
        <v>2011</v>
      </c>
      <c r="X111" s="126">
        <v>2012</v>
      </c>
      <c r="Y111" s="126">
        <v>2013</v>
      </c>
      <c r="Z111" s="127">
        <v>2014</v>
      </c>
      <c r="AA111" s="127">
        <v>2015</v>
      </c>
      <c r="AB111" s="127">
        <v>2016</v>
      </c>
      <c r="AC111" s="126">
        <v>2017</v>
      </c>
      <c r="AD111" s="126">
        <v>2018</v>
      </c>
    </row>
    <row r="112" spans="1:30" x14ac:dyDescent="0.25">
      <c r="A112" s="60" t="s">
        <v>21</v>
      </c>
      <c r="B112" s="61">
        <v>0.41640866873065013</v>
      </c>
      <c r="C112" s="62">
        <v>0.39242373449547435</v>
      </c>
      <c r="D112" s="62">
        <v>0.42238152635919557</v>
      </c>
      <c r="E112" s="62">
        <v>0.4102405157451029</v>
      </c>
      <c r="F112" s="62">
        <v>0.3976914380912715</v>
      </c>
      <c r="G112" s="62">
        <v>0.39945358301553874</v>
      </c>
      <c r="H112" s="62">
        <v>0.37258872428860706</v>
      </c>
      <c r="I112" s="62">
        <v>0.34492046551811761</v>
      </c>
      <c r="J112" s="62">
        <v>0.32161091759316696</v>
      </c>
      <c r="K112" s="62">
        <v>0.26501863128237751</v>
      </c>
      <c r="L112" s="62">
        <v>0.28677800681502669</v>
      </c>
      <c r="M112" s="62">
        <v>0.28963989828562053</v>
      </c>
      <c r="N112" s="62">
        <v>0.26911544227886058</v>
      </c>
      <c r="O112" s="62">
        <v>0.2383294271333615</v>
      </c>
      <c r="P112" s="62">
        <v>0.23252081078054426</v>
      </c>
      <c r="Q112" s="62">
        <v>0.23089503502311587</v>
      </c>
      <c r="R112" s="62">
        <v>0.20364353923372694</v>
      </c>
      <c r="S112" s="62">
        <v>0.18846122371567781</v>
      </c>
      <c r="T112" s="62">
        <v>0.16937519146119837</v>
      </c>
      <c r="U112" s="62">
        <v>0.13941590070654411</v>
      </c>
      <c r="V112" s="62">
        <v>0.12408805736698418</v>
      </c>
      <c r="W112" s="62">
        <v>0.14264680531911866</v>
      </c>
      <c r="X112" s="62">
        <v>0.18232778690230189</v>
      </c>
      <c r="Y112" s="62">
        <v>0.15394962182434241</v>
      </c>
      <c r="Z112" s="63">
        <v>0.14152949801605258</v>
      </c>
      <c r="AA112" s="63">
        <v>0.16941252475027541</v>
      </c>
      <c r="AB112" s="63">
        <v>0.15913250032154264</v>
      </c>
      <c r="AC112" s="62">
        <v>0.12153219955674256</v>
      </c>
      <c r="AD112" s="62">
        <v>7.0203859375144187E-2</v>
      </c>
    </row>
    <row r="113" spans="1:30" x14ac:dyDescent="0.25">
      <c r="A113" s="64" t="s">
        <v>22</v>
      </c>
      <c r="B113" s="65">
        <v>0.15796509991556432</v>
      </c>
      <c r="C113" s="66">
        <v>0.14394904458598726</v>
      </c>
      <c r="D113" s="66">
        <v>0.13829854723085708</v>
      </c>
      <c r="E113" s="66">
        <v>0.11622861393503596</v>
      </c>
      <c r="F113" s="66">
        <v>0.11382162194323793</v>
      </c>
      <c r="G113" s="66">
        <v>0.11480448517274745</v>
      </c>
      <c r="H113" s="66">
        <v>0.11654055206224022</v>
      </c>
      <c r="I113" s="66">
        <v>0.10463993494943336</v>
      </c>
      <c r="J113" s="66">
        <v>8.0832180178460653E-2</v>
      </c>
      <c r="K113" s="66">
        <v>7.6433699900027269E-2</v>
      </c>
      <c r="L113" s="66">
        <v>7.4460477051869922E-2</v>
      </c>
      <c r="M113" s="66">
        <v>8.9943400869493886E-2</v>
      </c>
      <c r="N113" s="66">
        <v>8.2143138956837378E-2</v>
      </c>
      <c r="O113" s="66">
        <v>7.7919084028124641E-2</v>
      </c>
      <c r="P113" s="66">
        <v>5.550785770278846E-2</v>
      </c>
      <c r="Q113" s="66">
        <v>8.8541686618662366E-2</v>
      </c>
      <c r="R113" s="66">
        <v>7.3995562012526897E-2</v>
      </c>
      <c r="S113" s="66">
        <v>7.4423265274313741E-2</v>
      </c>
      <c r="T113" s="66">
        <v>9.0729650343580923E-2</v>
      </c>
      <c r="U113" s="66">
        <v>9.1535316003885356E-2</v>
      </c>
      <c r="V113" s="66">
        <v>7.6062881448497169E-2</v>
      </c>
      <c r="W113" s="66">
        <v>7.7014857248393256E-2</v>
      </c>
      <c r="X113" s="66">
        <v>8.8464244670495629E-2</v>
      </c>
      <c r="Y113" s="66">
        <v>8.2015043209724706E-2</v>
      </c>
      <c r="Z113" s="67">
        <v>8.9282860539115216E-2</v>
      </c>
      <c r="AA113" s="67">
        <v>8.7521569315139117E-2</v>
      </c>
      <c r="AB113" s="67">
        <v>7.8551500981738784E-2</v>
      </c>
      <c r="AC113" s="66">
        <v>7.2173780730042603E-2</v>
      </c>
      <c r="AD113" s="66">
        <v>6.8411621401156572E-2</v>
      </c>
    </row>
    <row r="114" spans="1:30" x14ac:dyDescent="0.25">
      <c r="A114" s="64" t="s">
        <v>23</v>
      </c>
      <c r="B114" s="65">
        <v>9.9282296650717708E-2</v>
      </c>
      <c r="C114" s="66">
        <v>0.16205162587998659</v>
      </c>
      <c r="D114" s="66">
        <v>0.15574446488612573</v>
      </c>
      <c r="E114" s="66">
        <v>0.1440614926853459</v>
      </c>
      <c r="F114" s="66">
        <v>0.16748973641934908</v>
      </c>
      <c r="G114" s="66">
        <v>0.15140303944447606</v>
      </c>
      <c r="H114" s="66">
        <v>0.141852286049238</v>
      </c>
      <c r="I114" s="66">
        <v>0.17609391675560299</v>
      </c>
      <c r="J114" s="66">
        <v>0.23137853700434222</v>
      </c>
      <c r="K114" s="66">
        <v>0.28033263655366719</v>
      </c>
      <c r="L114" s="66">
        <v>0.1951116907155778</v>
      </c>
      <c r="M114" s="66">
        <v>0.21339512755311296</v>
      </c>
      <c r="N114" s="66">
        <v>0.14712380651779375</v>
      </c>
      <c r="O114" s="66">
        <v>9.4286702270718864E-2</v>
      </c>
      <c r="P114" s="66">
        <v>0.11986263018403076</v>
      </c>
      <c r="Q114" s="66">
        <v>0.1207058095127887</v>
      </c>
      <c r="R114" s="66">
        <v>9.8083920834191402E-2</v>
      </c>
      <c r="S114" s="66">
        <v>6.5785539883824073E-2</v>
      </c>
      <c r="T114" s="66">
        <v>5.6264105086436943E-2</v>
      </c>
      <c r="U114" s="66">
        <v>3.1956039969668969E-2</v>
      </c>
      <c r="V114" s="66">
        <v>2.1056169035803669E-2</v>
      </c>
      <c r="W114" s="66">
        <v>8.4502768918123007E-3</v>
      </c>
      <c r="X114" s="66">
        <v>8.5572877311565262E-3</v>
      </c>
      <c r="Y114" s="66">
        <v>6.788288955453782E-3</v>
      </c>
      <c r="Z114" s="67">
        <v>9.2419079533435956E-3</v>
      </c>
      <c r="AA114" s="67">
        <v>1.413960606475758E-2</v>
      </c>
      <c r="AB114" s="67">
        <v>9.9235605166775702E-3</v>
      </c>
      <c r="AC114" s="66">
        <v>4.7308340892347886E-3</v>
      </c>
      <c r="AD114" s="66">
        <v>4.5932452262916826E-3</v>
      </c>
    </row>
    <row r="115" spans="1:30" x14ac:dyDescent="0.25">
      <c r="A115" s="68" t="s">
        <v>24</v>
      </c>
      <c r="B115" s="69">
        <v>1.3368983957219251E-3</v>
      </c>
      <c r="C115" s="70">
        <v>1.139792155548106E-3</v>
      </c>
      <c r="D115" s="70">
        <v>1.33223371185688E-3</v>
      </c>
      <c r="E115" s="70">
        <v>8.0585172328291599E-4</v>
      </c>
      <c r="F115" s="70">
        <v>2.9154518950437317E-3</v>
      </c>
      <c r="G115" s="70">
        <v>2.3336558711366611E-3</v>
      </c>
      <c r="H115" s="70">
        <v>1.3321965256314612E-3</v>
      </c>
      <c r="I115" s="70">
        <v>1.4738019006962444E-3</v>
      </c>
      <c r="J115" s="70">
        <v>1.7178031206756693E-3</v>
      </c>
      <c r="K115" s="70">
        <v>2.9082977369808234E-3</v>
      </c>
      <c r="L115" s="70">
        <v>2.9026965630389971E-3</v>
      </c>
      <c r="M115" s="70">
        <v>2.4198178984496761E-3</v>
      </c>
      <c r="N115" s="70">
        <v>1.3414345458849523E-3</v>
      </c>
      <c r="O115" s="70">
        <v>4.3032235755177317E-3</v>
      </c>
      <c r="P115" s="70">
        <v>2.3517115233864646E-3</v>
      </c>
      <c r="Q115" s="70">
        <v>8.203658311198514E-3</v>
      </c>
      <c r="R115" s="70">
        <v>8.6178180267161807E-3</v>
      </c>
      <c r="S115" s="70">
        <v>2.4297764144491319E-3</v>
      </c>
      <c r="T115" s="70">
        <v>1.7759345909652703E-3</v>
      </c>
      <c r="U115" s="70">
        <v>1.444957130145533E-3</v>
      </c>
      <c r="V115" s="70">
        <v>4.9010536381762383E-3</v>
      </c>
      <c r="W115" s="70">
        <v>1.3403693288989507E-3</v>
      </c>
      <c r="X115" s="70">
        <v>1.3144655052487423E-3</v>
      </c>
      <c r="Y115" s="70">
        <v>7.4623278644555852E-4</v>
      </c>
      <c r="Z115" s="71">
        <v>1.3428140947080096E-3</v>
      </c>
      <c r="AA115" s="71">
        <v>3.8106571356291436E-3</v>
      </c>
      <c r="AB115" s="71">
        <v>1.7808258015618692E-3</v>
      </c>
      <c r="AC115" s="70">
        <v>1.1509600412923393E-3</v>
      </c>
      <c r="AD115" s="70">
        <v>1.1918244840714153E-3</v>
      </c>
    </row>
    <row r="116" spans="1:30" x14ac:dyDescent="0.25">
      <c r="A116" s="68" t="s">
        <v>25</v>
      </c>
      <c r="B116" s="69">
        <v>9.7523219814241488E-2</v>
      </c>
      <c r="C116" s="70">
        <v>0.1604425075427422</v>
      </c>
      <c r="D116" s="70">
        <v>0.15352407536636428</v>
      </c>
      <c r="E116" s="70">
        <v>0.14251177783287874</v>
      </c>
      <c r="F116" s="70">
        <v>0.16368179925031237</v>
      </c>
      <c r="G116" s="70">
        <v>0.14787409641983038</v>
      </c>
      <c r="H116" s="70">
        <v>0.13972077160822766</v>
      </c>
      <c r="I116" s="70">
        <v>0.17258728464704987</v>
      </c>
      <c r="J116" s="70">
        <v>0.22770434699623038</v>
      </c>
      <c r="K116" s="70">
        <v>0.27528855766609106</v>
      </c>
      <c r="L116" s="70">
        <v>0.1900635227798578</v>
      </c>
      <c r="M116" s="70">
        <v>0.20888360265769831</v>
      </c>
      <c r="N116" s="70">
        <v>0.14412530576816854</v>
      </c>
      <c r="O116" s="70">
        <v>8.8369769854381983E-2</v>
      </c>
      <c r="P116" s="70">
        <v>0.11590578222404718</v>
      </c>
      <c r="Q116" s="70">
        <v>0.11094815425277285</v>
      </c>
      <c r="R116" s="70">
        <v>8.8081714369448519E-2</v>
      </c>
      <c r="S116" s="70">
        <v>6.1826522564663165E-2</v>
      </c>
      <c r="T116" s="70">
        <v>5.3421855385627159E-2</v>
      </c>
      <c r="U116" s="70">
        <v>2.947970274578891E-2</v>
      </c>
      <c r="V116" s="70">
        <v>1.4497713718653361E-2</v>
      </c>
      <c r="W116" s="70">
        <v>5.7340401317603224E-3</v>
      </c>
      <c r="X116" s="70">
        <v>5.6945239856933628E-3</v>
      </c>
      <c r="Y116" s="70">
        <v>4.9105448789130259E-3</v>
      </c>
      <c r="Z116" s="71">
        <v>6.8366862046063542E-3</v>
      </c>
      <c r="AA116" s="71">
        <v>8.4152578184220634E-3</v>
      </c>
      <c r="AB116" s="71">
        <v>7.3230082859373153E-3</v>
      </c>
      <c r="AC116" s="70">
        <v>3.3953432658504236E-3</v>
      </c>
      <c r="AD116" s="70">
        <v>3.2227281433808686E-3</v>
      </c>
    </row>
    <row r="117" spans="1:30" x14ac:dyDescent="0.25">
      <c r="A117" s="68" t="s">
        <v>26</v>
      </c>
      <c r="B117" s="69">
        <v>4.2217844075429216E-4</v>
      </c>
      <c r="C117" s="70">
        <v>4.693261816962789E-4</v>
      </c>
      <c r="D117" s="70">
        <v>8.8815580790458672E-4</v>
      </c>
      <c r="E117" s="70">
        <v>7.4386312918423014E-4</v>
      </c>
      <c r="F117" s="70">
        <v>8.9248527399297907E-4</v>
      </c>
      <c r="G117" s="70">
        <v>1.1952871535090216E-3</v>
      </c>
      <c r="H117" s="70">
        <v>7.9931791537887667E-4</v>
      </c>
      <c r="I117" s="70">
        <v>2.0328302078568886E-3</v>
      </c>
      <c r="J117" s="70">
        <v>1.9563868874361789E-3</v>
      </c>
      <c r="K117" s="70">
        <v>2.1357811505952921E-3</v>
      </c>
      <c r="L117" s="70">
        <v>2.145471372680998E-3</v>
      </c>
      <c r="M117" s="70">
        <v>2.0917069969649742E-3</v>
      </c>
      <c r="N117" s="70">
        <v>1.6176122465083249E-3</v>
      </c>
      <c r="O117" s="70">
        <v>1.5752872017520268E-3</v>
      </c>
      <c r="P117" s="70">
        <v>1.567807682257643E-3</v>
      </c>
      <c r="Q117" s="70">
        <v>1.517857484891355E-3</v>
      </c>
      <c r="R117" s="70">
        <v>1.3497787270760283E-3</v>
      </c>
      <c r="S117" s="70">
        <v>1.4806990168913007E-3</v>
      </c>
      <c r="T117" s="70">
        <v>1.0201981416951796E-3</v>
      </c>
      <c r="U117" s="70">
        <v>9.8182326096583048E-4</v>
      </c>
      <c r="V117" s="70">
        <v>1.569324510254386E-3</v>
      </c>
      <c r="W117" s="70">
        <v>1.2876561335034161E-3</v>
      </c>
      <c r="X117" s="70">
        <v>1.4519498237732203E-3</v>
      </c>
      <c r="Y117" s="70">
        <v>1.0137366591652813E-3</v>
      </c>
      <c r="Z117" s="71">
        <v>9.623991581292217E-4</v>
      </c>
      <c r="AA117" s="71">
        <v>1.7931383824755095E-3</v>
      </c>
      <c r="AB117" s="71">
        <v>7.1289529409094589E-4</v>
      </c>
      <c r="AC117" s="70">
        <v>6.512841674114904E-5</v>
      </c>
      <c r="AD117" s="70">
        <v>6.3702020549609954E-5</v>
      </c>
    </row>
    <row r="118" spans="1:30" x14ac:dyDescent="0.25">
      <c r="A118" s="68" t="s">
        <v>27</v>
      </c>
      <c r="B118" s="69">
        <v>0</v>
      </c>
      <c r="C118" s="70">
        <v>0</v>
      </c>
      <c r="D118" s="70">
        <v>0</v>
      </c>
      <c r="E118" s="70">
        <v>0</v>
      </c>
      <c r="F118" s="70">
        <v>0</v>
      </c>
      <c r="G118" s="70">
        <v>0</v>
      </c>
      <c r="H118" s="70">
        <v>0</v>
      </c>
      <c r="I118" s="70">
        <v>0</v>
      </c>
      <c r="J118" s="70">
        <v>0</v>
      </c>
      <c r="K118" s="70">
        <v>0</v>
      </c>
      <c r="L118" s="70">
        <v>0</v>
      </c>
      <c r="M118" s="70">
        <v>0</v>
      </c>
      <c r="N118" s="70">
        <v>3.9453957231910358E-5</v>
      </c>
      <c r="O118" s="70">
        <v>3.8421639067122602E-5</v>
      </c>
      <c r="P118" s="70">
        <v>3.7328754339467693E-5</v>
      </c>
      <c r="Q118" s="70">
        <v>3.6139463925984638E-5</v>
      </c>
      <c r="R118" s="70">
        <v>3.4609710950667397E-5</v>
      </c>
      <c r="S118" s="70">
        <v>4.8541887820473289E-5</v>
      </c>
      <c r="T118" s="70">
        <v>4.6116968149327116E-5</v>
      </c>
      <c r="U118" s="70">
        <v>4.955683276869642E-5</v>
      </c>
      <c r="V118" s="70">
        <v>8.8077168719682963E-5</v>
      </c>
      <c r="W118" s="70">
        <v>8.8211297649612016E-5</v>
      </c>
      <c r="X118" s="70">
        <v>9.634841644120214E-5</v>
      </c>
      <c r="Y118" s="70">
        <v>1.1777463092991705E-4</v>
      </c>
      <c r="Z118" s="71">
        <v>1.0000849590000964E-4</v>
      </c>
      <c r="AA118" s="71">
        <v>1.2055272823086182E-4</v>
      </c>
      <c r="AB118" s="71">
        <v>1.0683113508743857E-4</v>
      </c>
      <c r="AC118" s="70">
        <v>1.1940236535087598E-4</v>
      </c>
      <c r="AD118" s="70">
        <v>1.149905782897891E-4</v>
      </c>
    </row>
    <row r="119" spans="1:30" x14ac:dyDescent="0.25">
      <c r="A119" s="64" t="s">
        <v>28</v>
      </c>
      <c r="B119" s="65">
        <v>0.27730087250211088</v>
      </c>
      <c r="C119" s="66">
        <v>0.25155883338920548</v>
      </c>
      <c r="D119" s="66">
        <v>0.23142802765970943</v>
      </c>
      <c r="E119" s="66">
        <v>0.28111827423754027</v>
      </c>
      <c r="F119" s="66">
        <v>0.265127625394181</v>
      </c>
      <c r="G119" s="66">
        <v>0.293699129147931</v>
      </c>
      <c r="H119" s="66">
        <v>0.3352339337099009</v>
      </c>
      <c r="I119" s="66">
        <v>0.33384154088529755</v>
      </c>
      <c r="J119" s="66">
        <v>0.30658014028725483</v>
      </c>
      <c r="K119" s="66">
        <v>0.3161864945923839</v>
      </c>
      <c r="L119" s="66">
        <v>0.38967649657145259</v>
      </c>
      <c r="M119" s="66">
        <v>0.37515380198507098</v>
      </c>
      <c r="N119" s="66">
        <v>0.42724690286435729</v>
      </c>
      <c r="O119" s="66">
        <v>0.50094133015714448</v>
      </c>
      <c r="P119" s="66">
        <v>0.48131695845309641</v>
      </c>
      <c r="Q119" s="66">
        <v>0.41827815547934621</v>
      </c>
      <c r="R119" s="66">
        <v>0.47709486545495006</v>
      </c>
      <c r="S119" s="66">
        <v>0.52994795279469742</v>
      </c>
      <c r="T119" s="66">
        <v>0.55063614734071975</v>
      </c>
      <c r="U119" s="66">
        <v>0.56744226148719712</v>
      </c>
      <c r="V119" s="66">
        <v>0.63221041126180177</v>
      </c>
      <c r="W119" s="66">
        <v>0.55804333313111054</v>
      </c>
      <c r="X119" s="66">
        <v>0.5130973798197469</v>
      </c>
      <c r="Y119" s="66">
        <v>0.47198969865823087</v>
      </c>
      <c r="Z119" s="67">
        <v>0.45194485254070438</v>
      </c>
      <c r="AA119" s="67">
        <v>0.42983617036120925</v>
      </c>
      <c r="AB119" s="67">
        <v>0.51946880755351932</v>
      </c>
      <c r="AC119" s="66">
        <v>0.5228632105912786</v>
      </c>
      <c r="AD119" s="66">
        <v>0.52287310952273003</v>
      </c>
    </row>
    <row r="120" spans="1:30" x14ac:dyDescent="0.25">
      <c r="A120" s="72" t="s">
        <v>29</v>
      </c>
      <c r="B120" s="73">
        <v>4.9043062200956937E-2</v>
      </c>
      <c r="C120" s="74">
        <v>5.0016761649346299E-2</v>
      </c>
      <c r="D120" s="74">
        <v>5.2147433864112164E-2</v>
      </c>
      <c r="E120" s="74">
        <v>4.8351103396974959E-2</v>
      </c>
      <c r="F120" s="74">
        <v>5.5869578151960496E-2</v>
      </c>
      <c r="G120" s="74">
        <v>4.149353975752746E-2</v>
      </c>
      <c r="H120" s="74">
        <v>4.0658637962272197E-2</v>
      </c>
      <c r="I120" s="74">
        <v>4.1113990953905576E-2</v>
      </c>
      <c r="J120" s="74">
        <v>5.5828601421959251E-2</v>
      </c>
      <c r="K120" s="74">
        <v>5.1076979005725713E-2</v>
      </c>
      <c r="L120" s="74">
        <v>4.9850658365234952E-2</v>
      </c>
      <c r="M120" s="74">
        <v>4.2121236978098595E-2</v>
      </c>
      <c r="N120" s="74">
        <v>5.4525368894500117E-2</v>
      </c>
      <c r="O120" s="74">
        <v>4.3723825258385522E-2</v>
      </c>
      <c r="P120" s="74">
        <v>5.2036283549217965E-2</v>
      </c>
      <c r="Q120" s="74">
        <v>6.7704828181785262E-2</v>
      </c>
      <c r="R120" s="74">
        <v>8.5650274118837952E-2</v>
      </c>
      <c r="S120" s="74">
        <v>9.5788384685342579E-2</v>
      </c>
      <c r="T120" s="74">
        <v>0.11816458178025474</v>
      </c>
      <c r="U120" s="74">
        <v>0.1430593224111372</v>
      </c>
      <c r="V120" s="74">
        <v>0.13016433558904136</v>
      </c>
      <c r="W120" s="74">
        <v>0.19612241167723704</v>
      </c>
      <c r="X120" s="74">
        <v>0.1907435147792276</v>
      </c>
      <c r="Y120" s="74">
        <v>0.2023012425793643</v>
      </c>
      <c r="Z120" s="75">
        <v>0.22864164755493244</v>
      </c>
      <c r="AA120" s="75">
        <v>0.27311290848843045</v>
      </c>
      <c r="AB120" s="75">
        <v>0.25457714432362955</v>
      </c>
      <c r="AC120" s="74">
        <v>0.29601334236414839</v>
      </c>
      <c r="AD120" s="74">
        <v>0.32507798602215732</v>
      </c>
    </row>
    <row r="121" spans="1:30" x14ac:dyDescent="0.25">
      <c r="A121" s="76" t="s">
        <v>30</v>
      </c>
      <c r="B121" s="77">
        <v>4.9043062200956937E-2</v>
      </c>
      <c r="C121" s="78">
        <v>5.0016761649346299E-2</v>
      </c>
      <c r="D121" s="78">
        <v>5.1830235361289098E-2</v>
      </c>
      <c r="E121" s="78">
        <v>4.7421274485494672E-2</v>
      </c>
      <c r="F121" s="78">
        <v>5.4739096804902722E-2</v>
      </c>
      <c r="G121" s="78">
        <v>4.0582844783425352E-2</v>
      </c>
      <c r="H121" s="78">
        <v>3.8473835660236599E-2</v>
      </c>
      <c r="I121" s="78">
        <v>3.4456472023174263E-2</v>
      </c>
      <c r="J121" s="78">
        <v>4.3708546070525364E-2</v>
      </c>
      <c r="K121" s="78">
        <v>3.844406071071526E-2</v>
      </c>
      <c r="L121" s="78">
        <v>3.5589583946825966E-2</v>
      </c>
      <c r="M121" s="78">
        <v>2.4444262160610287E-2</v>
      </c>
      <c r="N121" s="78">
        <v>3.5982008995502246E-2</v>
      </c>
      <c r="O121" s="78">
        <v>2.2976140162139318E-2</v>
      </c>
      <c r="P121" s="78">
        <v>2.3517115233864645E-2</v>
      </c>
      <c r="Q121" s="78">
        <v>2.2813397997917064E-2</v>
      </c>
      <c r="R121" s="78">
        <v>2.5066878413150494E-2</v>
      </c>
      <c r="S121" s="78">
        <v>2.284481641499975E-2</v>
      </c>
      <c r="T121" s="78">
        <v>3.1896984412862754E-2</v>
      </c>
      <c r="U121" s="78">
        <v>3.1395169751655419E-2</v>
      </c>
      <c r="V121" s="78">
        <v>2.0917966726892223E-2</v>
      </c>
      <c r="W121" s="78">
        <v>2.5554491328357899E-2</v>
      </c>
      <c r="X121" s="78">
        <v>2.9116244533219687E-2</v>
      </c>
      <c r="Y121" s="78">
        <v>2.1550796037443688E-2</v>
      </c>
      <c r="Z121" s="79">
        <v>2.5347944215379909E-2</v>
      </c>
      <c r="AA121" s="79">
        <v>2.8029827721954552E-2</v>
      </c>
      <c r="AB121" s="79">
        <v>2.3079476347983588E-2</v>
      </c>
      <c r="AC121" s="78">
        <v>2.3062312259079055E-2</v>
      </c>
      <c r="AD121" s="78">
        <v>2.2638324956229409E-2</v>
      </c>
    </row>
    <row r="122" spans="1:30" x14ac:dyDescent="0.25">
      <c r="A122" s="76" t="s">
        <v>31</v>
      </c>
      <c r="B122" s="77">
        <v>0</v>
      </c>
      <c r="C122" s="78">
        <v>0</v>
      </c>
      <c r="D122" s="78">
        <v>3.1719850282306669E-4</v>
      </c>
      <c r="E122" s="78">
        <v>9.2982891148028768E-4</v>
      </c>
      <c r="F122" s="78">
        <v>1.1304813470577736E-3</v>
      </c>
      <c r="G122" s="78">
        <v>9.1069497410211167E-4</v>
      </c>
      <c r="H122" s="78">
        <v>7.4603005435361824E-4</v>
      </c>
      <c r="I122" s="78">
        <v>2.5410377598211109E-3</v>
      </c>
      <c r="J122" s="78">
        <v>8.0641313165052252E-3</v>
      </c>
      <c r="K122" s="78">
        <v>8.4976824502408441E-3</v>
      </c>
      <c r="L122" s="78">
        <v>1.026460813596399E-2</v>
      </c>
      <c r="M122" s="78">
        <v>1.3698630136986301E-2</v>
      </c>
      <c r="N122" s="78">
        <v>1.530813540598122E-2</v>
      </c>
      <c r="O122" s="78">
        <v>1.7443424136473661E-2</v>
      </c>
      <c r="P122" s="78">
        <v>2.4450334092351339E-2</v>
      </c>
      <c r="Q122" s="78">
        <v>4.0183831333941586E-2</v>
      </c>
      <c r="R122" s="78">
        <v>5.6138377082073677E-2</v>
      </c>
      <c r="S122" s="78">
        <v>6.7117095897753221E-2</v>
      </c>
      <c r="T122" s="78">
        <v>7.9386871585492777E-2</v>
      </c>
      <c r="U122" s="78">
        <v>0.10289010860939285</v>
      </c>
      <c r="V122" s="78">
        <v>9.8254146884235755E-2</v>
      </c>
      <c r="W122" s="78">
        <v>0.15839644734777297</v>
      </c>
      <c r="X122" s="78">
        <v>0.14553530699074091</v>
      </c>
      <c r="Y122" s="78">
        <v>0.16325885519524638</v>
      </c>
      <c r="Z122" s="79">
        <v>0.18385560118546529</v>
      </c>
      <c r="AA122" s="79">
        <v>0.22844666151801757</v>
      </c>
      <c r="AB122" s="79">
        <v>0.20836863667305341</v>
      </c>
      <c r="AC122" s="78">
        <v>0.24825367436773171</v>
      </c>
      <c r="AD122" s="78">
        <v>0.27576275333387884</v>
      </c>
    </row>
    <row r="123" spans="1:30" x14ac:dyDescent="0.25">
      <c r="A123" s="76" t="s">
        <v>68</v>
      </c>
      <c r="B123" s="377">
        <v>0</v>
      </c>
      <c r="C123" s="378">
        <v>0</v>
      </c>
      <c r="D123" s="378">
        <v>0</v>
      </c>
      <c r="E123" s="378">
        <v>0</v>
      </c>
      <c r="F123" s="378">
        <v>0</v>
      </c>
      <c r="G123" s="378">
        <v>0</v>
      </c>
      <c r="H123" s="378">
        <v>0</v>
      </c>
      <c r="I123" s="378">
        <v>0</v>
      </c>
      <c r="J123" s="378">
        <v>0</v>
      </c>
      <c r="K123" s="378">
        <v>0</v>
      </c>
      <c r="L123" s="378">
        <v>0</v>
      </c>
      <c r="M123" s="378">
        <v>0</v>
      </c>
      <c r="N123" s="378">
        <v>0</v>
      </c>
      <c r="O123" s="378">
        <v>0</v>
      </c>
      <c r="P123" s="378">
        <v>0</v>
      </c>
      <c r="Q123" s="378">
        <v>0</v>
      </c>
      <c r="R123" s="378">
        <v>0</v>
      </c>
      <c r="S123" s="378">
        <v>0</v>
      </c>
      <c r="T123" s="378">
        <v>0</v>
      </c>
      <c r="U123" s="128">
        <v>1.476772015002755E-5</v>
      </c>
      <c r="V123" s="128">
        <v>1.6616940991725083E-5</v>
      </c>
      <c r="W123" s="128">
        <v>1.9598646346732288E-5</v>
      </c>
      <c r="X123" s="128">
        <v>2.3435739710926957E-5</v>
      </c>
      <c r="Y123" s="128">
        <v>2.5139851255934819E-5</v>
      </c>
      <c r="Z123" s="129">
        <v>8.789884010161992E-5</v>
      </c>
      <c r="AA123" s="129">
        <v>1.1845321025248843E-4</v>
      </c>
      <c r="AB123" s="129">
        <v>2.0875767773259236E-4</v>
      </c>
      <c r="AC123" s="128">
        <v>3.6018585646235688E-4</v>
      </c>
      <c r="AD123" s="128">
        <v>4.9447733397615067E-4</v>
      </c>
    </row>
    <row r="124" spans="1:30" x14ac:dyDescent="0.25">
      <c r="A124" s="76" t="s">
        <v>32</v>
      </c>
      <c r="B124" s="77">
        <v>0</v>
      </c>
      <c r="C124" s="78">
        <v>0</v>
      </c>
      <c r="D124" s="78">
        <v>0</v>
      </c>
      <c r="E124" s="78">
        <v>0</v>
      </c>
      <c r="F124" s="78">
        <v>0</v>
      </c>
      <c r="G124" s="378">
        <v>0</v>
      </c>
      <c r="H124" s="379">
        <v>1.4387722476819781E-3</v>
      </c>
      <c r="I124" s="379">
        <v>4.1164811709102E-3</v>
      </c>
      <c r="J124" s="379">
        <v>4.0559240349286631E-3</v>
      </c>
      <c r="K124" s="379">
        <v>4.1352358447696086E-3</v>
      </c>
      <c r="L124" s="379">
        <v>3.9964662824449959E-3</v>
      </c>
      <c r="M124" s="379">
        <v>3.9783446805020098E-3</v>
      </c>
      <c r="N124" s="379">
        <v>3.2352244930166497E-3</v>
      </c>
      <c r="O124" s="379">
        <v>3.3042609597725438E-3</v>
      </c>
      <c r="P124" s="379">
        <v>4.0688342230019783E-3</v>
      </c>
      <c r="Q124" s="379">
        <v>4.7075988499266112E-3</v>
      </c>
      <c r="R124" s="379">
        <v>4.4450186236137806E-3</v>
      </c>
      <c r="S124" s="379">
        <v>5.8264723725896059E-3</v>
      </c>
      <c r="T124" s="379">
        <v>6.8807257818991885E-3</v>
      </c>
      <c r="U124" s="379">
        <v>8.7592763299389025E-3</v>
      </c>
      <c r="V124" s="78">
        <v>1.0975605036921699E-2</v>
      </c>
      <c r="W124" s="78">
        <v>1.2151874354759449E-2</v>
      </c>
      <c r="X124" s="78">
        <v>1.6068527515556055E-2</v>
      </c>
      <c r="Y124" s="78">
        <v>1.746645149541828E-2</v>
      </c>
      <c r="Z124" s="79">
        <v>1.9350203313985643E-2</v>
      </c>
      <c r="AA124" s="79">
        <v>1.6517966038205861E-2</v>
      </c>
      <c r="AB124" s="79">
        <v>2.292027362486003E-2</v>
      </c>
      <c r="AC124" s="78">
        <v>2.4337169880875229E-2</v>
      </c>
      <c r="AD124" s="78">
        <v>2.6182430398072866E-2</v>
      </c>
    </row>
    <row r="125" spans="1:30" x14ac:dyDescent="0.25">
      <c r="A125" s="64" t="s">
        <v>33</v>
      </c>
      <c r="B125" s="380">
        <v>0</v>
      </c>
      <c r="C125" s="381">
        <v>0</v>
      </c>
      <c r="D125" s="381">
        <v>0</v>
      </c>
      <c r="E125" s="381">
        <v>0</v>
      </c>
      <c r="F125" s="381">
        <v>0</v>
      </c>
      <c r="G125" s="381">
        <v>0</v>
      </c>
      <c r="H125" s="381">
        <v>0</v>
      </c>
      <c r="I125" s="381">
        <v>0</v>
      </c>
      <c r="J125" s="381">
        <v>0</v>
      </c>
      <c r="K125" s="381">
        <v>0</v>
      </c>
      <c r="L125" s="381">
        <v>0</v>
      </c>
      <c r="M125" s="381">
        <v>0</v>
      </c>
      <c r="N125" s="381">
        <v>0</v>
      </c>
      <c r="O125" s="381">
        <v>0</v>
      </c>
      <c r="P125" s="381">
        <v>0</v>
      </c>
      <c r="Q125" s="381">
        <v>0</v>
      </c>
      <c r="R125" s="381">
        <v>0</v>
      </c>
      <c r="S125" s="381">
        <v>0</v>
      </c>
      <c r="T125" s="381">
        <v>0</v>
      </c>
      <c r="U125" s="381">
        <v>0</v>
      </c>
      <c r="V125" s="381">
        <v>0</v>
      </c>
      <c r="W125" s="381">
        <v>0</v>
      </c>
      <c r="X125" s="385">
        <v>1.8052957207594946E-3</v>
      </c>
      <c r="Y125" s="385">
        <v>2.3535219527024598E-3</v>
      </c>
      <c r="Z125" s="386">
        <v>2.489297859473924E-3</v>
      </c>
      <c r="AA125" s="386">
        <v>2.5740284946706472E-3</v>
      </c>
      <c r="AB125" s="386">
        <v>2.4671474321856768E-3</v>
      </c>
      <c r="AC125" s="385">
        <v>5.3120965874059161E-3</v>
      </c>
      <c r="AD125" s="66">
        <v>9.7446137454900092E-3</v>
      </c>
    </row>
    <row r="126" spans="1:30" ht="15.75" thickBot="1" x14ac:dyDescent="0.3">
      <c r="A126" s="80" t="s">
        <v>34</v>
      </c>
      <c r="B126" s="382">
        <v>0</v>
      </c>
      <c r="C126" s="383">
        <v>0</v>
      </c>
      <c r="D126" s="383">
        <v>0</v>
      </c>
      <c r="E126" s="383">
        <v>0</v>
      </c>
      <c r="F126" s="383">
        <v>0</v>
      </c>
      <c r="G126" s="384">
        <v>-8.537765382207297E-4</v>
      </c>
      <c r="H126" s="384">
        <v>-6.8741340722583396E-3</v>
      </c>
      <c r="I126" s="384">
        <v>-6.0984906235706665E-4</v>
      </c>
      <c r="J126" s="384">
        <v>3.7696235148160519E-3</v>
      </c>
      <c r="K126" s="81">
        <v>1.0951558665818413E-2</v>
      </c>
      <c r="L126" s="81">
        <v>4.1226704808379963E-3</v>
      </c>
      <c r="M126" s="81">
        <v>-1.0253465671396933E-2</v>
      </c>
      <c r="N126" s="81">
        <v>1.9845340487650912E-2</v>
      </c>
      <c r="O126" s="81">
        <v>4.4799631152264957E-2</v>
      </c>
      <c r="P126" s="81">
        <v>5.8755459330322148E-2</v>
      </c>
      <c r="Q126" s="81">
        <v>7.3874485184301508E-2</v>
      </c>
      <c r="R126" s="81">
        <v>6.1531838345766678E-2</v>
      </c>
      <c r="S126" s="81">
        <v>4.5593633646144376E-2</v>
      </c>
      <c r="T126" s="81">
        <v>1.4830323987809237E-2</v>
      </c>
      <c r="U126" s="81">
        <v>2.6591159421567204E-2</v>
      </c>
      <c r="V126" s="81">
        <v>1.6418145297871767E-2</v>
      </c>
      <c r="W126" s="81">
        <v>1.772231573232811E-2</v>
      </c>
      <c r="X126" s="81">
        <v>1.5004490376311942E-2</v>
      </c>
      <c r="Y126" s="81">
        <v>8.0602582820181415E-2</v>
      </c>
      <c r="Z126" s="82">
        <v>7.6869935536377873E-2</v>
      </c>
      <c r="AA126" s="82">
        <v>2.3403192525517608E-2</v>
      </c>
      <c r="AB126" s="82">
        <v>-2.4120661129293539E-2</v>
      </c>
      <c r="AC126" s="81">
        <v>-2.2625463918852839E-2</v>
      </c>
      <c r="AD126" s="81">
        <v>-9.0443529296974784E-4</v>
      </c>
    </row>
    <row r="127" spans="1:30" ht="15.75" thickBot="1" x14ac:dyDescent="0.3">
      <c r="A127" s="83" t="s">
        <v>35</v>
      </c>
      <c r="B127" s="84">
        <f t="shared" ref="B127:AD127" si="33">SUM(B112:B114,B119:B120,B125:B126)</f>
        <v>1</v>
      </c>
      <c r="C127" s="85">
        <f t="shared" si="33"/>
        <v>1</v>
      </c>
      <c r="D127" s="85">
        <f t="shared" si="33"/>
        <v>1</v>
      </c>
      <c r="E127" s="85">
        <f t="shared" si="33"/>
        <v>1</v>
      </c>
      <c r="F127" s="85">
        <f t="shared" si="33"/>
        <v>1</v>
      </c>
      <c r="G127" s="85">
        <f t="shared" si="33"/>
        <v>1</v>
      </c>
      <c r="H127" s="85">
        <f t="shared" si="33"/>
        <v>1.0000000000000002</v>
      </c>
      <c r="I127" s="85">
        <f t="shared" si="33"/>
        <v>0.99999999999999989</v>
      </c>
      <c r="J127" s="85">
        <f t="shared" si="33"/>
        <v>1</v>
      </c>
      <c r="K127" s="85">
        <f t="shared" si="33"/>
        <v>1</v>
      </c>
      <c r="L127" s="85">
        <f t="shared" si="33"/>
        <v>0.99999999999999989</v>
      </c>
      <c r="M127" s="85">
        <f t="shared" si="33"/>
        <v>1.0000000000000002</v>
      </c>
      <c r="N127" s="85">
        <f t="shared" si="33"/>
        <v>1</v>
      </c>
      <c r="O127" s="85">
        <f t="shared" si="33"/>
        <v>0.99999999999999989</v>
      </c>
      <c r="P127" s="85">
        <f t="shared" si="33"/>
        <v>1</v>
      </c>
      <c r="Q127" s="85">
        <f t="shared" si="33"/>
        <v>0.99999999999999989</v>
      </c>
      <c r="R127" s="85">
        <f t="shared" si="33"/>
        <v>1</v>
      </c>
      <c r="S127" s="85">
        <f t="shared" si="33"/>
        <v>1</v>
      </c>
      <c r="T127" s="85">
        <f t="shared" si="33"/>
        <v>0.99999999999999989</v>
      </c>
      <c r="U127" s="85">
        <f t="shared" si="33"/>
        <v>0.99999999999999989</v>
      </c>
      <c r="V127" s="85">
        <f t="shared" si="33"/>
        <v>1</v>
      </c>
      <c r="W127" s="85">
        <f t="shared" si="33"/>
        <v>0.99999999999999978</v>
      </c>
      <c r="X127" s="85">
        <f t="shared" si="33"/>
        <v>0.99999999999999989</v>
      </c>
      <c r="Y127" s="85">
        <f t="shared" si="33"/>
        <v>0.99999999999999989</v>
      </c>
      <c r="Z127" s="86">
        <f t="shared" si="33"/>
        <v>1</v>
      </c>
      <c r="AA127" s="86">
        <f t="shared" si="33"/>
        <v>1</v>
      </c>
      <c r="AB127" s="86">
        <f t="shared" si="33"/>
        <v>0.99999999999999989</v>
      </c>
      <c r="AC127" s="85">
        <f t="shared" si="33"/>
        <v>1</v>
      </c>
      <c r="AD127" s="85">
        <f t="shared" si="33"/>
        <v>0.99999999999999989</v>
      </c>
    </row>
    <row r="129" spans="1:30" ht="16.5" thickBot="1" x14ac:dyDescent="0.3">
      <c r="A129" s="124" t="s">
        <v>36</v>
      </c>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row>
    <row r="130" spans="1:30" ht="15.75" thickBot="1" x14ac:dyDescent="0.3">
      <c r="A130" s="83" t="s">
        <v>20</v>
      </c>
      <c r="B130" s="125">
        <v>1990</v>
      </c>
      <c r="C130" s="126">
        <v>1991</v>
      </c>
      <c r="D130" s="126">
        <v>1992</v>
      </c>
      <c r="E130" s="126">
        <v>1993</v>
      </c>
      <c r="F130" s="126">
        <v>1994</v>
      </c>
      <c r="G130" s="126">
        <v>1995</v>
      </c>
      <c r="H130" s="126">
        <v>1996</v>
      </c>
      <c r="I130" s="126">
        <v>1997</v>
      </c>
      <c r="J130" s="126">
        <v>1998</v>
      </c>
      <c r="K130" s="126">
        <v>1999</v>
      </c>
      <c r="L130" s="126">
        <v>2000</v>
      </c>
      <c r="M130" s="126">
        <v>2001</v>
      </c>
      <c r="N130" s="126">
        <v>2002</v>
      </c>
      <c r="O130" s="126">
        <v>2003</v>
      </c>
      <c r="P130" s="126">
        <v>2004</v>
      </c>
      <c r="Q130" s="126">
        <v>2005</v>
      </c>
      <c r="R130" s="126">
        <v>2006</v>
      </c>
      <c r="S130" s="126">
        <v>2007</v>
      </c>
      <c r="T130" s="126">
        <v>2008</v>
      </c>
      <c r="U130" s="126">
        <v>2009</v>
      </c>
      <c r="V130" s="126">
        <v>2010</v>
      </c>
      <c r="W130" s="126">
        <v>2011</v>
      </c>
      <c r="X130" s="126">
        <v>2012</v>
      </c>
      <c r="Y130" s="126">
        <v>2013</v>
      </c>
      <c r="Z130" s="127">
        <v>2014</v>
      </c>
      <c r="AA130" s="127">
        <v>2015</v>
      </c>
      <c r="AB130" s="127">
        <v>2016</v>
      </c>
      <c r="AC130" s="126">
        <v>2017</v>
      </c>
      <c r="AD130" s="126">
        <v>2018</v>
      </c>
    </row>
    <row r="131" spans="1:30" x14ac:dyDescent="0.25">
      <c r="A131" s="60" t="s">
        <v>21</v>
      </c>
      <c r="B131" s="130">
        <v>5918</v>
      </c>
      <c r="C131" s="131">
        <v>5853</v>
      </c>
      <c r="D131" s="131">
        <v>6658</v>
      </c>
      <c r="E131" s="131">
        <v>6618</v>
      </c>
      <c r="F131" s="131">
        <v>6684</v>
      </c>
      <c r="G131" s="131">
        <v>7018</v>
      </c>
      <c r="H131" s="131">
        <v>6992</v>
      </c>
      <c r="I131" s="131">
        <v>6787</v>
      </c>
      <c r="J131" s="131">
        <v>6740</v>
      </c>
      <c r="K131" s="131">
        <v>5832</v>
      </c>
      <c r="L131" s="131">
        <v>6817</v>
      </c>
      <c r="M131" s="131">
        <v>7062</v>
      </c>
      <c r="N131" s="131">
        <v>6821</v>
      </c>
      <c r="O131" s="131">
        <v>6203</v>
      </c>
      <c r="P131" s="131">
        <v>6229</v>
      </c>
      <c r="Q131" s="131">
        <v>6389</v>
      </c>
      <c r="R131" s="131">
        <v>5884</v>
      </c>
      <c r="S131" s="131">
        <v>5499</v>
      </c>
      <c r="T131" s="131">
        <v>5141.8629777431206</v>
      </c>
      <c r="U131" s="131">
        <v>4004.3137662648733</v>
      </c>
      <c r="V131" s="131">
        <v>3554.7158478305237</v>
      </c>
      <c r="W131" s="131">
        <v>3944.7721782587391</v>
      </c>
      <c r="X131" s="131">
        <v>5024.3589429213116</v>
      </c>
      <c r="Y131" s="131">
        <v>4282.5513866896972</v>
      </c>
      <c r="Z131" s="132">
        <v>3956.7479313670792</v>
      </c>
      <c r="AA131" s="132">
        <v>4874.4337622616695</v>
      </c>
      <c r="AB131" s="132">
        <v>4695.6562969497181</v>
      </c>
      <c r="AC131" s="131">
        <v>3644.5617877933714</v>
      </c>
      <c r="AD131" s="131">
        <v>2152.4459752232092</v>
      </c>
    </row>
    <row r="132" spans="1:30" x14ac:dyDescent="0.25">
      <c r="A132" s="64" t="s">
        <v>22</v>
      </c>
      <c r="B132" s="133">
        <v>2245</v>
      </c>
      <c r="C132" s="134">
        <v>2147</v>
      </c>
      <c r="D132" s="134">
        <v>2180</v>
      </c>
      <c r="E132" s="134">
        <v>1875</v>
      </c>
      <c r="F132" s="134">
        <v>1913</v>
      </c>
      <c r="G132" s="134">
        <v>2017</v>
      </c>
      <c r="H132" s="134">
        <v>2187</v>
      </c>
      <c r="I132" s="134">
        <v>2059</v>
      </c>
      <c r="J132" s="134">
        <v>1694</v>
      </c>
      <c r="K132" s="134">
        <v>1682</v>
      </c>
      <c r="L132" s="134">
        <v>1770</v>
      </c>
      <c r="M132" s="134">
        <v>2193</v>
      </c>
      <c r="N132" s="134">
        <v>2082</v>
      </c>
      <c r="O132" s="134">
        <v>2028</v>
      </c>
      <c r="P132" s="134">
        <v>1487</v>
      </c>
      <c r="Q132" s="134">
        <v>2450</v>
      </c>
      <c r="R132" s="134">
        <v>2138</v>
      </c>
      <c r="S132" s="134">
        <v>2171.5529999999999</v>
      </c>
      <c r="T132" s="134">
        <v>2754.3551452876768</v>
      </c>
      <c r="U132" s="134">
        <v>2629.0840866515196</v>
      </c>
      <c r="V132" s="134">
        <v>2178.9520752749499</v>
      </c>
      <c r="W132" s="134">
        <v>2129.7782695264582</v>
      </c>
      <c r="X132" s="134">
        <v>2437.7859589616514</v>
      </c>
      <c r="Y132" s="134">
        <v>2281.4842470219382</v>
      </c>
      <c r="Z132" s="135">
        <v>2496.0858244873511</v>
      </c>
      <c r="AA132" s="135">
        <v>2518.2204977152701</v>
      </c>
      <c r="AB132" s="135">
        <v>2317.8850924509752</v>
      </c>
      <c r="AC132" s="134">
        <v>2164.3795166109735</v>
      </c>
      <c r="AD132" s="134">
        <v>2097.4960700742959</v>
      </c>
    </row>
    <row r="133" spans="1:30" x14ac:dyDescent="0.25">
      <c r="A133" s="64" t="s">
        <v>23</v>
      </c>
      <c r="B133" s="133">
        <v>1411</v>
      </c>
      <c r="C133" s="134">
        <v>2417</v>
      </c>
      <c r="D133" s="134">
        <v>2455</v>
      </c>
      <c r="E133" s="134">
        <v>2324</v>
      </c>
      <c r="F133" s="134">
        <v>2815</v>
      </c>
      <c r="G133" s="134">
        <v>2660</v>
      </c>
      <c r="H133" s="134">
        <v>2662</v>
      </c>
      <c r="I133" s="134">
        <v>3465</v>
      </c>
      <c r="J133" s="134">
        <v>4849</v>
      </c>
      <c r="K133" s="134">
        <v>6169</v>
      </c>
      <c r="L133" s="134">
        <v>4638</v>
      </c>
      <c r="M133" s="134">
        <v>5203</v>
      </c>
      <c r="N133" s="134">
        <v>3729</v>
      </c>
      <c r="O133" s="134">
        <v>2454</v>
      </c>
      <c r="P133" s="134">
        <v>3211</v>
      </c>
      <c r="Q133" s="134">
        <v>3340</v>
      </c>
      <c r="R133" s="134">
        <v>2834</v>
      </c>
      <c r="S133" s="134">
        <v>1919.5178545954373</v>
      </c>
      <c r="T133" s="134">
        <v>1708.0560406986986</v>
      </c>
      <c r="U133" s="134">
        <v>917.84373315639675</v>
      </c>
      <c r="V133" s="134">
        <v>603.19018086332358</v>
      </c>
      <c r="W133" s="134">
        <v>233.68498934715473</v>
      </c>
      <c r="X133" s="134">
        <v>235.81093079479649</v>
      </c>
      <c r="Y133" s="134">
        <v>188.83577585269671</v>
      </c>
      <c r="Z133" s="135">
        <v>258.37652707656474</v>
      </c>
      <c r="AA133" s="135">
        <v>406.83280819248972</v>
      </c>
      <c r="AB133" s="135">
        <v>292.82283213135975</v>
      </c>
      <c r="AC133" s="134">
        <v>141.87036200200819</v>
      </c>
      <c r="AD133" s="134">
        <v>140.82861381898843</v>
      </c>
    </row>
    <row r="134" spans="1:30" x14ac:dyDescent="0.25">
      <c r="A134" s="68" t="s">
        <v>24</v>
      </c>
      <c r="B134" s="136">
        <v>19</v>
      </c>
      <c r="C134" s="137">
        <v>17</v>
      </c>
      <c r="D134" s="137">
        <v>21</v>
      </c>
      <c r="E134" s="137">
        <v>13</v>
      </c>
      <c r="F134" s="137">
        <v>49</v>
      </c>
      <c r="G134" s="137">
        <v>41</v>
      </c>
      <c r="H134" s="137">
        <v>25</v>
      </c>
      <c r="I134" s="137">
        <v>29</v>
      </c>
      <c r="J134" s="137">
        <v>36</v>
      </c>
      <c r="K134" s="137">
        <v>64</v>
      </c>
      <c r="L134" s="137">
        <v>69</v>
      </c>
      <c r="M134" s="137">
        <v>59</v>
      </c>
      <c r="N134" s="137">
        <v>34</v>
      </c>
      <c r="O134" s="137">
        <v>112</v>
      </c>
      <c r="P134" s="137">
        <v>63</v>
      </c>
      <c r="Q134" s="137">
        <v>227</v>
      </c>
      <c r="R134" s="137">
        <v>249</v>
      </c>
      <c r="S134" s="137">
        <v>70.897027195437161</v>
      </c>
      <c r="T134" s="137">
        <v>53.913517353984084</v>
      </c>
      <c r="U134" s="137">
        <v>41.502165094377553</v>
      </c>
      <c r="V134" s="137">
        <v>140.39911179500751</v>
      </c>
      <c r="W134" s="137">
        <v>37.06673714425802</v>
      </c>
      <c r="X134" s="137">
        <v>36.222380738910388</v>
      </c>
      <c r="Y134" s="137">
        <v>20.758610618947483</v>
      </c>
      <c r="Z134" s="138">
        <v>37.541127227370239</v>
      </c>
      <c r="AA134" s="138">
        <v>109.64239996832848</v>
      </c>
      <c r="AB134" s="138">
        <v>52.54832213393238</v>
      </c>
      <c r="AC134" s="137">
        <v>34.515502896108138</v>
      </c>
      <c r="AD134" s="137">
        <v>36.541264778674808</v>
      </c>
    </row>
    <row r="135" spans="1:30" x14ac:dyDescent="0.25">
      <c r="A135" s="68" t="s">
        <v>25</v>
      </c>
      <c r="B135" s="136">
        <v>1386</v>
      </c>
      <c r="C135" s="137">
        <v>2393</v>
      </c>
      <c r="D135" s="137">
        <v>2420</v>
      </c>
      <c r="E135" s="137">
        <v>2299</v>
      </c>
      <c r="F135" s="137">
        <v>2751</v>
      </c>
      <c r="G135" s="137">
        <v>2598</v>
      </c>
      <c r="H135" s="137">
        <v>2622</v>
      </c>
      <c r="I135" s="137">
        <v>3396</v>
      </c>
      <c r="J135" s="137">
        <v>4772</v>
      </c>
      <c r="K135" s="137">
        <v>6058</v>
      </c>
      <c r="L135" s="137">
        <v>4518</v>
      </c>
      <c r="M135" s="137">
        <v>5093</v>
      </c>
      <c r="N135" s="137">
        <v>3653</v>
      </c>
      <c r="O135" s="137">
        <v>2300</v>
      </c>
      <c r="P135" s="137">
        <v>3105</v>
      </c>
      <c r="Q135" s="137">
        <v>3070</v>
      </c>
      <c r="R135" s="137">
        <v>2545</v>
      </c>
      <c r="S135" s="137">
        <v>1804</v>
      </c>
      <c r="T135" s="137">
        <v>1621.7715123447144</v>
      </c>
      <c r="U135" s="137">
        <v>846.71819306201917</v>
      </c>
      <c r="V135" s="137">
        <v>415.31194706831604</v>
      </c>
      <c r="W135" s="137">
        <v>158.56984620289671</v>
      </c>
      <c r="X135" s="137">
        <v>156.92250204588612</v>
      </c>
      <c r="Y135" s="137">
        <v>136.60092523374925</v>
      </c>
      <c r="Z135" s="138">
        <v>191.1336108491945</v>
      </c>
      <c r="AA135" s="138">
        <v>242.12859638753662</v>
      </c>
      <c r="AB135" s="138">
        <v>216.08615399742735</v>
      </c>
      <c r="AC135" s="137">
        <v>101.82106773590003</v>
      </c>
      <c r="AD135" s="137">
        <v>98.808645040313635</v>
      </c>
    </row>
    <row r="136" spans="1:30" x14ac:dyDescent="0.25">
      <c r="A136" s="68" t="s">
        <v>26</v>
      </c>
      <c r="B136" s="136">
        <v>6</v>
      </c>
      <c r="C136" s="137">
        <v>7</v>
      </c>
      <c r="D136" s="137">
        <v>14</v>
      </c>
      <c r="E136" s="137">
        <v>12</v>
      </c>
      <c r="F136" s="137">
        <v>15</v>
      </c>
      <c r="G136" s="137">
        <v>21</v>
      </c>
      <c r="H136" s="137">
        <v>15</v>
      </c>
      <c r="I136" s="137">
        <v>40</v>
      </c>
      <c r="J136" s="137">
        <v>41</v>
      </c>
      <c r="K136" s="137">
        <v>47</v>
      </c>
      <c r="L136" s="137">
        <v>51</v>
      </c>
      <c r="M136" s="137">
        <v>51</v>
      </c>
      <c r="N136" s="137">
        <v>41</v>
      </c>
      <c r="O136" s="137">
        <v>41</v>
      </c>
      <c r="P136" s="137">
        <v>42</v>
      </c>
      <c r="Q136" s="137">
        <v>42</v>
      </c>
      <c r="R136" s="137">
        <v>39</v>
      </c>
      <c r="S136" s="137">
        <v>43.204451999999996</v>
      </c>
      <c r="T136" s="137">
        <v>30.971</v>
      </c>
      <c r="U136" s="137">
        <v>28.2</v>
      </c>
      <c r="V136" s="137">
        <v>44.956000000000003</v>
      </c>
      <c r="W136" s="137">
        <v>35.609000000000002</v>
      </c>
      <c r="X136" s="137">
        <v>40.011000000000003</v>
      </c>
      <c r="Y136" s="137">
        <v>28.2</v>
      </c>
      <c r="Z136" s="138">
        <v>26.905846</v>
      </c>
      <c r="AA136" s="138">
        <v>51.59319999999996</v>
      </c>
      <c r="AB136" s="138">
        <v>21.036000000000001</v>
      </c>
      <c r="AC136" s="137">
        <v>1.9530999999999998</v>
      </c>
      <c r="AD136" s="137">
        <v>1.9530999999999998</v>
      </c>
    </row>
    <row r="137" spans="1:30" x14ac:dyDescent="0.25">
      <c r="A137" s="68" t="s">
        <v>27</v>
      </c>
      <c r="B137" s="136">
        <v>0</v>
      </c>
      <c r="C137" s="137">
        <v>0</v>
      </c>
      <c r="D137" s="137">
        <v>0</v>
      </c>
      <c r="E137" s="137">
        <v>0</v>
      </c>
      <c r="F137" s="137">
        <v>0</v>
      </c>
      <c r="G137" s="137">
        <v>0</v>
      </c>
      <c r="H137" s="137">
        <v>0</v>
      </c>
      <c r="I137" s="137">
        <v>0</v>
      </c>
      <c r="J137" s="137">
        <v>0</v>
      </c>
      <c r="K137" s="137">
        <v>0</v>
      </c>
      <c r="L137" s="137">
        <v>0</v>
      </c>
      <c r="M137" s="137">
        <v>0</v>
      </c>
      <c r="N137" s="137">
        <v>1</v>
      </c>
      <c r="O137" s="137">
        <v>1</v>
      </c>
      <c r="P137" s="137">
        <v>1</v>
      </c>
      <c r="Q137" s="137">
        <v>1</v>
      </c>
      <c r="R137" s="137">
        <v>1</v>
      </c>
      <c r="S137" s="137">
        <v>1.4163754</v>
      </c>
      <c r="T137" s="137">
        <v>1.4000109999999999</v>
      </c>
      <c r="U137" s="137">
        <v>1.4233750000000001</v>
      </c>
      <c r="V137" s="137">
        <v>2.5231220000000003</v>
      </c>
      <c r="W137" s="137">
        <v>2.439406</v>
      </c>
      <c r="X137" s="137">
        <v>2.6550480099999998</v>
      </c>
      <c r="Y137" s="137">
        <v>3.27624</v>
      </c>
      <c r="Z137" s="138">
        <v>2.7959430000000003</v>
      </c>
      <c r="AA137" s="138">
        <v>3.4686118366246301</v>
      </c>
      <c r="AB137" s="138">
        <v>3.1523560000000002</v>
      </c>
      <c r="AC137" s="137">
        <v>3.5806913699999998</v>
      </c>
      <c r="AD137" s="137">
        <v>3.5256040000000004</v>
      </c>
    </row>
    <row r="138" spans="1:30" x14ac:dyDescent="0.25">
      <c r="A138" s="64" t="s">
        <v>28</v>
      </c>
      <c r="B138" s="133">
        <v>3941</v>
      </c>
      <c r="C138" s="134">
        <v>3752</v>
      </c>
      <c r="D138" s="134">
        <v>3648</v>
      </c>
      <c r="E138" s="134">
        <v>4535</v>
      </c>
      <c r="F138" s="134">
        <v>4456</v>
      </c>
      <c r="G138" s="134">
        <v>5160</v>
      </c>
      <c r="H138" s="134">
        <v>6291</v>
      </c>
      <c r="I138" s="134">
        <v>6569</v>
      </c>
      <c r="J138" s="134">
        <v>6425</v>
      </c>
      <c r="K138" s="134">
        <v>6958</v>
      </c>
      <c r="L138" s="134">
        <v>9263</v>
      </c>
      <c r="M138" s="134">
        <v>9147</v>
      </c>
      <c r="N138" s="134">
        <v>10829</v>
      </c>
      <c r="O138" s="134">
        <v>13038</v>
      </c>
      <c r="P138" s="134">
        <v>12894</v>
      </c>
      <c r="Q138" s="134">
        <v>11574</v>
      </c>
      <c r="R138" s="134">
        <v>13785</v>
      </c>
      <c r="S138" s="134">
        <v>15463.04186592</v>
      </c>
      <c r="T138" s="134">
        <v>16716.117607264612</v>
      </c>
      <c r="U138" s="134">
        <v>16298.118419192615</v>
      </c>
      <c r="V138" s="134">
        <v>18110.754699216697</v>
      </c>
      <c r="W138" s="134">
        <v>15432.198498057322</v>
      </c>
      <c r="X138" s="134">
        <v>14139.28975218802</v>
      </c>
      <c r="Y138" s="134">
        <v>13129.750593336301</v>
      </c>
      <c r="Z138" s="135">
        <v>12635.047007512219</v>
      </c>
      <c r="AA138" s="135">
        <v>12367.491389071758</v>
      </c>
      <c r="AB138" s="135">
        <v>15328.40225804854</v>
      </c>
      <c r="AC138" s="134">
        <v>15679.855087903821</v>
      </c>
      <c r="AD138" s="134">
        <v>16031.25711551856</v>
      </c>
    </row>
    <row r="139" spans="1:30" x14ac:dyDescent="0.25">
      <c r="A139" s="72" t="s">
        <v>29</v>
      </c>
      <c r="B139" s="139">
        <v>697</v>
      </c>
      <c r="C139" s="140">
        <v>746</v>
      </c>
      <c r="D139" s="140">
        <v>822</v>
      </c>
      <c r="E139" s="140">
        <v>780</v>
      </c>
      <c r="F139" s="140">
        <v>939</v>
      </c>
      <c r="G139" s="140">
        <v>729</v>
      </c>
      <c r="H139" s="140">
        <v>763</v>
      </c>
      <c r="I139" s="140">
        <v>809</v>
      </c>
      <c r="J139" s="140">
        <v>1170</v>
      </c>
      <c r="K139" s="140">
        <v>1124</v>
      </c>
      <c r="L139" s="140">
        <v>1185</v>
      </c>
      <c r="M139" s="140">
        <v>1027</v>
      </c>
      <c r="N139" s="140">
        <v>1382</v>
      </c>
      <c r="O139" s="140">
        <v>1138</v>
      </c>
      <c r="P139" s="140">
        <v>1394</v>
      </c>
      <c r="Q139" s="140">
        <v>1873.432</v>
      </c>
      <c r="R139" s="140">
        <v>2474.7468778610623</v>
      </c>
      <c r="S139" s="140">
        <v>2794.9533437147056</v>
      </c>
      <c r="T139" s="140">
        <v>3587.2200827922379</v>
      </c>
      <c r="U139" s="140">
        <v>4108.9603927549142</v>
      </c>
      <c r="V139" s="140">
        <v>3728.7812893411028</v>
      </c>
      <c r="W139" s="140">
        <v>5423.5931284027129</v>
      </c>
      <c r="X139" s="140">
        <v>5256.2689459878275</v>
      </c>
      <c r="Y139" s="140">
        <v>5627.5907447556738</v>
      </c>
      <c r="Z139" s="141">
        <v>6392.1470694733143</v>
      </c>
      <c r="AA139" s="141">
        <v>7858.1603338233881</v>
      </c>
      <c r="AB139" s="141">
        <v>7512.0215442307081</v>
      </c>
      <c r="AC139" s="140">
        <v>8876.9800940998302</v>
      </c>
      <c r="AD139" s="140">
        <v>9966.8708939211665</v>
      </c>
    </row>
    <row r="140" spans="1:30" x14ac:dyDescent="0.25">
      <c r="A140" s="76" t="s">
        <v>30</v>
      </c>
      <c r="B140" s="142">
        <v>697</v>
      </c>
      <c r="C140" s="143">
        <v>746</v>
      </c>
      <c r="D140" s="143">
        <v>817</v>
      </c>
      <c r="E140" s="143">
        <v>765</v>
      </c>
      <c r="F140" s="143">
        <v>920</v>
      </c>
      <c r="G140" s="143">
        <v>713</v>
      </c>
      <c r="H140" s="143">
        <v>722</v>
      </c>
      <c r="I140" s="143">
        <v>678</v>
      </c>
      <c r="J140" s="143">
        <v>916</v>
      </c>
      <c r="K140" s="143">
        <v>846</v>
      </c>
      <c r="L140" s="143">
        <v>846</v>
      </c>
      <c r="M140" s="143">
        <v>596</v>
      </c>
      <c r="N140" s="143">
        <v>912</v>
      </c>
      <c r="O140" s="143">
        <v>598</v>
      </c>
      <c r="P140" s="143">
        <v>630</v>
      </c>
      <c r="Q140" s="143">
        <v>631.26</v>
      </c>
      <c r="R140" s="143">
        <v>724.27297786106237</v>
      </c>
      <c r="S140" s="143">
        <v>666.57555856479985</v>
      </c>
      <c r="T140" s="143">
        <v>968.3231755444001</v>
      </c>
      <c r="U140" s="143">
        <v>901.73437745379988</v>
      </c>
      <c r="V140" s="143">
        <v>599.23113800199985</v>
      </c>
      <c r="W140" s="143">
        <v>706.68702461399982</v>
      </c>
      <c r="X140" s="143">
        <v>802.34870444160015</v>
      </c>
      <c r="Y140" s="143">
        <v>599.49735738699997</v>
      </c>
      <c r="Z140" s="144">
        <v>708.65386540999987</v>
      </c>
      <c r="AA140" s="144">
        <v>806.49018601000012</v>
      </c>
      <c r="AB140" s="144">
        <v>681.0254864640001</v>
      </c>
      <c r="AC140" s="143">
        <v>691.60290280399988</v>
      </c>
      <c r="AD140" s="143">
        <v>694.08963939500006</v>
      </c>
    </row>
    <row r="141" spans="1:30" x14ac:dyDescent="0.25">
      <c r="A141" s="76" t="s">
        <v>31</v>
      </c>
      <c r="B141" s="142">
        <v>0</v>
      </c>
      <c r="C141" s="143">
        <v>0</v>
      </c>
      <c r="D141" s="143">
        <v>5</v>
      </c>
      <c r="E141" s="143">
        <v>15</v>
      </c>
      <c r="F141" s="143">
        <v>19</v>
      </c>
      <c r="G141" s="143">
        <v>16</v>
      </c>
      <c r="H141" s="143">
        <v>14</v>
      </c>
      <c r="I141" s="143">
        <v>50</v>
      </c>
      <c r="J141" s="143">
        <v>169</v>
      </c>
      <c r="K141" s="143">
        <v>187</v>
      </c>
      <c r="L141" s="143">
        <v>244</v>
      </c>
      <c r="M141" s="143">
        <v>334</v>
      </c>
      <c r="N141" s="143">
        <v>388</v>
      </c>
      <c r="O141" s="143">
        <v>454</v>
      </c>
      <c r="P141" s="143">
        <v>655</v>
      </c>
      <c r="Q141" s="143">
        <v>1111.9100000000001</v>
      </c>
      <c r="R141" s="143">
        <v>1622.0411999999999</v>
      </c>
      <c r="S141" s="143">
        <v>1958.3705500000001</v>
      </c>
      <c r="T141" s="143">
        <v>2410.0130155000006</v>
      </c>
      <c r="U141" s="143">
        <v>2955.2172759999999</v>
      </c>
      <c r="V141" s="143">
        <v>2814.6590449999999</v>
      </c>
      <c r="W141" s="143">
        <v>4380.3147027000005</v>
      </c>
      <c r="X141" s="143">
        <v>4010.4782359999999</v>
      </c>
      <c r="Y141" s="143">
        <v>4541.5144799999989</v>
      </c>
      <c r="Z141" s="144">
        <v>5140.0611170000002</v>
      </c>
      <c r="AA141" s="144">
        <v>6572.9976070000002</v>
      </c>
      <c r="AB141" s="144">
        <v>6148.50831165</v>
      </c>
      <c r="AC141" s="143">
        <v>7444.7418756500001</v>
      </c>
      <c r="AD141" s="143">
        <v>8454.8689176499993</v>
      </c>
    </row>
    <row r="142" spans="1:30" x14ac:dyDescent="0.25">
      <c r="A142" s="76" t="s">
        <v>68</v>
      </c>
      <c r="B142" s="142">
        <v>0</v>
      </c>
      <c r="C142" s="143">
        <v>0</v>
      </c>
      <c r="D142" s="143">
        <v>0</v>
      </c>
      <c r="E142" s="143">
        <v>0</v>
      </c>
      <c r="F142" s="143">
        <v>0</v>
      </c>
      <c r="G142" s="143">
        <v>0</v>
      </c>
      <c r="H142" s="143">
        <v>0</v>
      </c>
      <c r="I142" s="143">
        <v>0</v>
      </c>
      <c r="J142" s="143">
        <v>0</v>
      </c>
      <c r="K142" s="143">
        <v>0</v>
      </c>
      <c r="L142" s="143">
        <v>0</v>
      </c>
      <c r="M142" s="143">
        <v>0</v>
      </c>
      <c r="N142" s="143">
        <v>0</v>
      </c>
      <c r="O142" s="143">
        <v>0</v>
      </c>
      <c r="P142" s="143">
        <v>0</v>
      </c>
      <c r="Q142" s="143">
        <v>0</v>
      </c>
      <c r="R142" s="143">
        <v>0</v>
      </c>
      <c r="S142" s="143">
        <v>0</v>
      </c>
      <c r="T142" s="143">
        <v>0</v>
      </c>
      <c r="U142" s="143">
        <v>0.42415954560000008</v>
      </c>
      <c r="V142" s="143">
        <v>0.47602085760000007</v>
      </c>
      <c r="W142" s="143">
        <v>0.54198336000000003</v>
      </c>
      <c r="X142" s="143">
        <v>0.64581252480000007</v>
      </c>
      <c r="Y142" s="143">
        <v>0.69933724800000019</v>
      </c>
      <c r="Z142" s="144">
        <v>2.4573926892767104</v>
      </c>
      <c r="AA142" s="144">
        <v>3.408203308191776</v>
      </c>
      <c r="AB142" s="144">
        <v>6.159988072838348</v>
      </c>
      <c r="AC142" s="143">
        <v>10.801414059435617</v>
      </c>
      <c r="AD142" s="143">
        <v>15.160644398032884</v>
      </c>
    </row>
    <row r="143" spans="1:30" x14ac:dyDescent="0.25">
      <c r="A143" s="76" t="s">
        <v>32</v>
      </c>
      <c r="B143" s="142">
        <v>0</v>
      </c>
      <c r="C143" s="143">
        <v>0</v>
      </c>
      <c r="D143" s="143">
        <v>0</v>
      </c>
      <c r="E143" s="143">
        <v>0</v>
      </c>
      <c r="F143" s="143">
        <v>0</v>
      </c>
      <c r="G143" s="143">
        <v>0</v>
      </c>
      <c r="H143" s="143">
        <v>27</v>
      </c>
      <c r="I143" s="143">
        <v>81</v>
      </c>
      <c r="J143" s="143">
        <v>85</v>
      </c>
      <c r="K143" s="143">
        <v>91</v>
      </c>
      <c r="L143" s="143">
        <v>95</v>
      </c>
      <c r="M143" s="143">
        <v>97</v>
      </c>
      <c r="N143" s="143">
        <v>82</v>
      </c>
      <c r="O143" s="143">
        <v>86</v>
      </c>
      <c r="P143" s="143">
        <v>109</v>
      </c>
      <c r="Q143" s="143">
        <v>130.262</v>
      </c>
      <c r="R143" s="143">
        <v>128.43270000000001</v>
      </c>
      <c r="S143" s="143">
        <v>170.00723514990582</v>
      </c>
      <c r="T143" s="143">
        <v>208.8838917478364</v>
      </c>
      <c r="U143" s="143">
        <v>251.58457975551426</v>
      </c>
      <c r="V143" s="143">
        <v>314.41508548150387</v>
      </c>
      <c r="W143" s="143">
        <v>336.04941772871325</v>
      </c>
      <c r="X143" s="143">
        <v>442.79619302142669</v>
      </c>
      <c r="Y143" s="143">
        <v>485.87957012067443</v>
      </c>
      <c r="Z143" s="144">
        <v>540.97469437403822</v>
      </c>
      <c r="AA143" s="144">
        <v>475.26433750519607</v>
      </c>
      <c r="AB143" s="144">
        <v>676.3277580438712</v>
      </c>
      <c r="AC143" s="143">
        <v>729.83390158639372</v>
      </c>
      <c r="AD143" s="143">
        <v>802.75169247813164</v>
      </c>
    </row>
    <row r="144" spans="1:30" x14ac:dyDescent="0.25">
      <c r="A144" s="64" t="s">
        <v>33</v>
      </c>
      <c r="B144" s="133">
        <v>0</v>
      </c>
      <c r="C144" s="134">
        <v>0</v>
      </c>
      <c r="D144" s="134">
        <v>0</v>
      </c>
      <c r="E144" s="134">
        <v>0</v>
      </c>
      <c r="F144" s="134">
        <v>0</v>
      </c>
      <c r="G144" s="134">
        <v>0</v>
      </c>
      <c r="H144" s="134">
        <v>0</v>
      </c>
      <c r="I144" s="134">
        <v>0</v>
      </c>
      <c r="J144" s="134">
        <v>0</v>
      </c>
      <c r="K144" s="134">
        <v>0</v>
      </c>
      <c r="L144" s="134">
        <v>0</v>
      </c>
      <c r="M144" s="134">
        <v>0</v>
      </c>
      <c r="N144" s="134">
        <v>0</v>
      </c>
      <c r="O144" s="134">
        <v>0</v>
      </c>
      <c r="P144" s="134">
        <v>0</v>
      </c>
      <c r="Q144" s="134">
        <v>0</v>
      </c>
      <c r="R144" s="134">
        <v>0</v>
      </c>
      <c r="S144" s="134">
        <v>0</v>
      </c>
      <c r="T144" s="134">
        <v>0</v>
      </c>
      <c r="U144" s="134">
        <v>0</v>
      </c>
      <c r="V144" s="134">
        <v>0</v>
      </c>
      <c r="W144" s="134">
        <v>0</v>
      </c>
      <c r="X144" s="134">
        <v>49.748060091772146</v>
      </c>
      <c r="Y144" s="134">
        <v>65.469980261795399</v>
      </c>
      <c r="Z144" s="135">
        <v>69.593436662318922</v>
      </c>
      <c r="AA144" s="135">
        <v>74.061415576806624</v>
      </c>
      <c r="AB144" s="135">
        <v>72.80019073437316</v>
      </c>
      <c r="AC144" s="134">
        <v>159.30152096431033</v>
      </c>
      <c r="AD144" s="134">
        <v>298.76925319024389</v>
      </c>
    </row>
    <row r="145" spans="1:30" ht="15.75" thickBot="1" x14ac:dyDescent="0.3">
      <c r="A145" s="80" t="s">
        <v>34</v>
      </c>
      <c r="B145" s="145">
        <v>0</v>
      </c>
      <c r="C145" s="146">
        <v>0</v>
      </c>
      <c r="D145" s="146">
        <v>0</v>
      </c>
      <c r="E145" s="146">
        <v>0</v>
      </c>
      <c r="F145" s="146">
        <v>0</v>
      </c>
      <c r="G145" s="146">
        <v>-15</v>
      </c>
      <c r="H145" s="146">
        <v>-129</v>
      </c>
      <c r="I145" s="146">
        <v>-12</v>
      </c>
      <c r="J145" s="146">
        <v>79</v>
      </c>
      <c r="K145" s="146">
        <v>241</v>
      </c>
      <c r="L145" s="146">
        <v>98</v>
      </c>
      <c r="M145" s="146">
        <v>-250</v>
      </c>
      <c r="N145" s="146">
        <v>503</v>
      </c>
      <c r="O145" s="146">
        <v>1166</v>
      </c>
      <c r="P145" s="146">
        <v>1574</v>
      </c>
      <c r="Q145" s="146">
        <v>2044.15</v>
      </c>
      <c r="R145" s="146">
        <v>1777.877845714286</v>
      </c>
      <c r="S145" s="146">
        <v>1330.3500130000002</v>
      </c>
      <c r="T145" s="146">
        <v>450.21642900000006</v>
      </c>
      <c r="U145" s="146">
        <v>763.75323899999989</v>
      </c>
      <c r="V145" s="146">
        <v>470.3260130000001</v>
      </c>
      <c r="W145" s="146">
        <v>490.09508399999982</v>
      </c>
      <c r="X145" s="146">
        <v>413.4748009999999</v>
      </c>
      <c r="Y145" s="146">
        <v>2242.1926000000003</v>
      </c>
      <c r="Z145" s="147">
        <v>2149.0569999999998</v>
      </c>
      <c r="AA145" s="147">
        <v>673.37000000000012</v>
      </c>
      <c r="AB145" s="147">
        <v>-711.7485999999999</v>
      </c>
      <c r="AC145" s="146">
        <v>-678.50250000000005</v>
      </c>
      <c r="AD145" s="146">
        <v>-27.729929999999513</v>
      </c>
    </row>
    <row r="146" spans="1:30" ht="15.75" thickBot="1" x14ac:dyDescent="0.3">
      <c r="A146" s="83" t="s">
        <v>37</v>
      </c>
      <c r="B146" s="148">
        <f t="shared" ref="B146:AD146" si="34">SUM(B131:B133,B138:B139,B144:B145)</f>
        <v>14212</v>
      </c>
      <c r="C146" s="149">
        <f t="shared" si="34"/>
        <v>14915</v>
      </c>
      <c r="D146" s="149">
        <f t="shared" si="34"/>
        <v>15763</v>
      </c>
      <c r="E146" s="149">
        <f t="shared" si="34"/>
        <v>16132</v>
      </c>
      <c r="F146" s="149">
        <f t="shared" si="34"/>
        <v>16807</v>
      </c>
      <c r="G146" s="149">
        <f t="shared" si="34"/>
        <v>17569</v>
      </c>
      <c r="H146" s="149">
        <f t="shared" si="34"/>
        <v>18766</v>
      </c>
      <c r="I146" s="149">
        <f t="shared" si="34"/>
        <v>19677</v>
      </c>
      <c r="J146" s="149">
        <f t="shared" si="34"/>
        <v>20957</v>
      </c>
      <c r="K146" s="149">
        <f t="shared" si="34"/>
        <v>22006</v>
      </c>
      <c r="L146" s="149">
        <f t="shared" si="34"/>
        <v>23771</v>
      </c>
      <c r="M146" s="149">
        <f t="shared" si="34"/>
        <v>24382</v>
      </c>
      <c r="N146" s="149">
        <f t="shared" si="34"/>
        <v>25346</v>
      </c>
      <c r="O146" s="149">
        <f t="shared" si="34"/>
        <v>26027</v>
      </c>
      <c r="P146" s="149">
        <f t="shared" si="34"/>
        <v>26789</v>
      </c>
      <c r="Q146" s="149">
        <f t="shared" si="34"/>
        <v>27670.582000000002</v>
      </c>
      <c r="R146" s="149">
        <f t="shared" si="34"/>
        <v>28893.624723575351</v>
      </c>
      <c r="S146" s="149">
        <f t="shared" si="34"/>
        <v>29178.416077230144</v>
      </c>
      <c r="T146" s="149">
        <f t="shared" si="34"/>
        <v>30357.828282786348</v>
      </c>
      <c r="U146" s="149">
        <f t="shared" si="34"/>
        <v>28722.073637020319</v>
      </c>
      <c r="V146" s="149">
        <f t="shared" si="34"/>
        <v>28646.720105526598</v>
      </c>
      <c r="W146" s="149">
        <f t="shared" si="34"/>
        <v>27654.122147592389</v>
      </c>
      <c r="X146" s="149">
        <f t="shared" si="34"/>
        <v>27556.737391945378</v>
      </c>
      <c r="Y146" s="149">
        <f t="shared" si="34"/>
        <v>27817.875327918104</v>
      </c>
      <c r="Z146" s="150">
        <f t="shared" si="34"/>
        <v>27957.054796578846</v>
      </c>
      <c r="AA146" s="150">
        <f t="shared" si="34"/>
        <v>28772.57020664138</v>
      </c>
      <c r="AB146" s="150">
        <f t="shared" si="34"/>
        <v>29507.839614545675</v>
      </c>
      <c r="AC146" s="149">
        <f t="shared" si="34"/>
        <v>29988.445869374314</v>
      </c>
      <c r="AD146" s="149">
        <f t="shared" si="34"/>
        <v>30659.937991746461</v>
      </c>
    </row>
    <row r="148" spans="1:30" x14ac:dyDescent="0.25">
      <c r="A148" s="88" t="s">
        <v>38</v>
      </c>
    </row>
    <row r="149" spans="1:30" x14ac:dyDescent="0.25">
      <c r="A149" s="89" t="s">
        <v>56</v>
      </c>
    </row>
    <row r="150" spans="1:30" x14ac:dyDescent="0.25">
      <c r="A150" s="89" t="s">
        <v>46</v>
      </c>
    </row>
    <row r="151" spans="1:30" x14ac:dyDescent="0.25">
      <c r="A151" s="89" t="s">
        <v>47</v>
      </c>
    </row>
    <row r="152" spans="1:30" x14ac:dyDescent="0.25">
      <c r="A152" s="89" t="s">
        <v>51</v>
      </c>
    </row>
    <row r="153" spans="1:30" x14ac:dyDescent="0.25">
      <c r="A153" s="89" t="s">
        <v>39</v>
      </c>
    </row>
    <row r="154" spans="1:30" x14ac:dyDescent="0.25">
      <c r="A154" s="89" t="s">
        <v>50</v>
      </c>
    </row>
    <row r="155" spans="1:30" x14ac:dyDescent="0.25">
      <c r="A155" s="89" t="s">
        <v>65</v>
      </c>
    </row>
    <row r="158" spans="1:30" ht="16.5" thickBot="1" x14ac:dyDescent="0.3">
      <c r="A158" s="124" t="s">
        <v>70</v>
      </c>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row>
    <row r="159" spans="1:30" ht="15.75" thickBot="1" x14ac:dyDescent="0.3">
      <c r="A159" s="83" t="s">
        <v>49</v>
      </c>
      <c r="B159" s="125">
        <v>1990</v>
      </c>
      <c r="C159" s="126">
        <v>1991</v>
      </c>
      <c r="D159" s="126">
        <v>1992</v>
      </c>
      <c r="E159" s="126">
        <v>1993</v>
      </c>
      <c r="F159" s="126">
        <v>1994</v>
      </c>
      <c r="G159" s="126">
        <v>1995</v>
      </c>
      <c r="H159" s="126">
        <v>1996</v>
      </c>
      <c r="I159" s="126">
        <v>1997</v>
      </c>
      <c r="J159" s="126">
        <v>1998</v>
      </c>
      <c r="K159" s="126">
        <v>1999</v>
      </c>
      <c r="L159" s="126">
        <v>2000</v>
      </c>
      <c r="M159" s="126">
        <v>2001</v>
      </c>
      <c r="N159" s="126">
        <v>2002</v>
      </c>
      <c r="O159" s="126">
        <v>2003</v>
      </c>
      <c r="P159" s="126">
        <v>2004</v>
      </c>
      <c r="Q159" s="126">
        <v>2005</v>
      </c>
      <c r="R159" s="126">
        <v>2006</v>
      </c>
      <c r="S159" s="126">
        <v>2007</v>
      </c>
      <c r="T159" s="126">
        <v>2008</v>
      </c>
      <c r="U159" s="126">
        <v>2009</v>
      </c>
      <c r="V159" s="126">
        <v>2010</v>
      </c>
      <c r="W159" s="126">
        <v>2011</v>
      </c>
      <c r="X159" s="126">
        <v>2012</v>
      </c>
      <c r="Y159" s="126">
        <v>2013</v>
      </c>
      <c r="Z159" s="127">
        <v>2014</v>
      </c>
      <c r="AA159" s="126">
        <v>2015</v>
      </c>
      <c r="AB159" s="126">
        <v>2016</v>
      </c>
      <c r="AC159" s="126">
        <v>2017</v>
      </c>
      <c r="AD159" s="126">
        <v>2018</v>
      </c>
    </row>
    <row r="160" spans="1:30" ht="15.75" thickBot="1" x14ac:dyDescent="0.3">
      <c r="A160" s="393" t="s">
        <v>69</v>
      </c>
      <c r="B160" s="394">
        <v>896.30789136744431</v>
      </c>
      <c r="C160" s="395">
        <v>884.91712027489882</v>
      </c>
      <c r="D160" s="395">
        <v>887.33831564923321</v>
      </c>
      <c r="E160" s="395">
        <v>862.30768195050678</v>
      </c>
      <c r="F160" s="395">
        <v>855.14935828548334</v>
      </c>
      <c r="G160" s="395">
        <v>860.77632258387325</v>
      </c>
      <c r="H160" s="395">
        <v>854.31750113233534</v>
      </c>
      <c r="I160" s="395">
        <v>838.78144703677401</v>
      </c>
      <c r="J160" s="395">
        <v>823.10229290787856</v>
      </c>
      <c r="K160" s="395">
        <v>814.86592922789362</v>
      </c>
      <c r="L160" s="395">
        <v>770.63350764870688</v>
      </c>
      <c r="M160" s="395">
        <v>806.67694549620035</v>
      </c>
      <c r="N160" s="395">
        <v>742.9136548315447</v>
      </c>
      <c r="O160" s="395">
        <v>674.59247505289557</v>
      </c>
      <c r="P160" s="395">
        <v>637.54893338235524</v>
      </c>
      <c r="Q160" s="395">
        <v>635.93813164180403</v>
      </c>
      <c r="R160" s="395">
        <v>595.74249123804987</v>
      </c>
      <c r="S160" s="395">
        <v>560.51219004690518</v>
      </c>
      <c r="T160" s="395">
        <v>547.26944924724228</v>
      </c>
      <c r="U160" s="395">
        <v>522.36685040331724</v>
      </c>
      <c r="V160" s="395">
        <v>529.96213800349847</v>
      </c>
      <c r="W160" s="395">
        <v>489.00511756444661</v>
      </c>
      <c r="X160" s="395">
        <v>529.98222741778693</v>
      </c>
      <c r="Y160" s="395">
        <v>467.19384971117955</v>
      </c>
      <c r="Z160" s="396">
        <v>454.88477907090049</v>
      </c>
      <c r="AA160" s="395">
        <v>464.91722966884055</v>
      </c>
      <c r="AB160" s="395">
        <v>480.3494144566547</v>
      </c>
      <c r="AC160" s="395">
        <v>436.57886312268488</v>
      </c>
      <c r="AD160" s="395">
        <v>379.05127151386307</v>
      </c>
    </row>
    <row r="161" spans="1:1" x14ac:dyDescent="0.25">
      <c r="A161" s="97" t="s">
        <v>918</v>
      </c>
    </row>
  </sheetData>
  <mergeCells count="21">
    <mergeCell ref="V47:AE47"/>
    <mergeCell ref="L47:U47"/>
    <mergeCell ref="B47:K47"/>
    <mergeCell ref="J48:K48"/>
    <mergeCell ref="T48:U48"/>
    <mergeCell ref="AD48:AE48"/>
    <mergeCell ref="AB48:AC48"/>
    <mergeCell ref="R48:S48"/>
    <mergeCell ref="H48:I48"/>
    <mergeCell ref="Z48:AA48"/>
    <mergeCell ref="X48:Y48"/>
    <mergeCell ref="V48:W48"/>
    <mergeCell ref="P48:Q48"/>
    <mergeCell ref="B3:C3"/>
    <mergeCell ref="D3:E3"/>
    <mergeCell ref="F3:G3"/>
    <mergeCell ref="N48:O48"/>
    <mergeCell ref="L48:M48"/>
    <mergeCell ref="F48:G48"/>
    <mergeCell ref="D48:E48"/>
    <mergeCell ref="B48:C48"/>
  </mergeCells>
  <pageMargins left="0.25" right="0.25" top="0.75" bottom="0.75" header="0.3" footer="0.3"/>
  <pageSetup paperSize="9" scale="28" fitToHeight="0" orientation="landscape" r:id="rId1"/>
  <ignoredErrors>
    <ignoredError sqref="B59 B60" formulaRange="1"/>
    <ignoredError sqref="V60:AC60 V59:AC59 L59:S59 L60:S60 C60:I60 C59:I59" formula="1" formulaRange="1"/>
    <ignoredError sqref="V50:AB58"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35"/>
  <sheetViews>
    <sheetView showGridLines="0" workbookViewId="0"/>
  </sheetViews>
  <sheetFormatPr defaultRowHeight="15" x14ac:dyDescent="0.25"/>
  <cols>
    <col min="1" max="1" width="1.42578125" customWidth="1"/>
    <col min="2" max="2" width="15.42578125" bestFit="1" customWidth="1"/>
    <col min="3" max="4" width="8.85546875" customWidth="1"/>
    <col min="5" max="5" width="14.28515625" customWidth="1"/>
    <col min="6" max="7" width="8.85546875" customWidth="1"/>
    <col min="8" max="8" width="14.28515625" customWidth="1"/>
    <col min="9" max="10" width="8.85546875" customWidth="1"/>
    <col min="11" max="11" width="14.28515625" customWidth="1"/>
    <col min="12" max="12" width="1.42578125" customWidth="1"/>
    <col min="15" max="15" width="5.5703125" bestFit="1" customWidth="1"/>
    <col min="16" max="16" width="5.140625" bestFit="1" customWidth="1"/>
    <col min="17" max="17" width="9.42578125" bestFit="1" customWidth="1"/>
    <col min="18" max="19" width="10" customWidth="1"/>
    <col min="20" max="20" width="12.7109375" customWidth="1"/>
    <col min="21" max="21" width="8.5703125" customWidth="1"/>
    <col min="22" max="22" width="10" customWidth="1"/>
    <col min="23" max="24" width="12.7109375" customWidth="1"/>
  </cols>
  <sheetData>
    <row r="1" spans="2:24" ht="7.5" customHeight="1" thickBot="1" x14ac:dyDescent="0.3"/>
    <row r="2" spans="2:24" ht="32.25" customHeight="1" thickTop="1" thickBot="1" x14ac:dyDescent="0.3">
      <c r="C2" s="478" t="s">
        <v>98</v>
      </c>
      <c r="D2" s="479"/>
      <c r="E2" s="479"/>
      <c r="F2" s="479"/>
      <c r="G2" s="479"/>
      <c r="H2" s="479"/>
      <c r="I2" s="479"/>
      <c r="J2" s="479"/>
      <c r="K2" s="480"/>
      <c r="R2" s="478" t="s">
        <v>937</v>
      </c>
      <c r="S2" s="479"/>
      <c r="T2" s="479"/>
      <c r="U2" s="479"/>
      <c r="V2" s="479"/>
      <c r="W2" s="479"/>
      <c r="X2" s="480"/>
    </row>
    <row r="3" spans="2:24" ht="20.25" customHeight="1" thickTop="1" thickBot="1" x14ac:dyDescent="0.3">
      <c r="B3" s="119"/>
      <c r="C3" s="469" t="s">
        <v>13</v>
      </c>
      <c r="D3" s="470"/>
      <c r="E3" s="471"/>
      <c r="F3" s="472" t="s">
        <v>0</v>
      </c>
      <c r="G3" s="473"/>
      <c r="H3" s="474"/>
      <c r="I3" s="475" t="s">
        <v>14</v>
      </c>
      <c r="J3" s="476"/>
      <c r="K3" s="477"/>
      <c r="R3" s="469" t="s">
        <v>13</v>
      </c>
      <c r="S3" s="470"/>
      <c r="T3" s="471"/>
      <c r="U3" s="472" t="s">
        <v>0</v>
      </c>
      <c r="V3" s="473"/>
      <c r="W3" s="474"/>
      <c r="X3" s="176" t="s">
        <v>14</v>
      </c>
    </row>
    <row r="4" spans="2:24" ht="20.25" customHeight="1" thickTop="1" thickBot="1" x14ac:dyDescent="0.3">
      <c r="B4" s="246" t="s">
        <v>60</v>
      </c>
      <c r="C4" s="247" t="s">
        <v>62</v>
      </c>
      <c r="D4" s="248" t="s">
        <v>63</v>
      </c>
      <c r="E4" s="249" t="s">
        <v>35</v>
      </c>
      <c r="F4" s="250" t="s">
        <v>62</v>
      </c>
      <c r="G4" s="251" t="s">
        <v>63</v>
      </c>
      <c r="H4" s="252" t="s">
        <v>35</v>
      </c>
      <c r="I4" s="253" t="s">
        <v>62</v>
      </c>
      <c r="J4" s="254" t="s">
        <v>63</v>
      </c>
      <c r="K4" s="255" t="s">
        <v>35</v>
      </c>
      <c r="O4" s="156" t="s">
        <v>74</v>
      </c>
      <c r="P4" s="157" t="s">
        <v>75</v>
      </c>
      <c r="Q4" s="164" t="s">
        <v>76</v>
      </c>
      <c r="R4" s="152" t="s">
        <v>62</v>
      </c>
      <c r="S4" s="153" t="s">
        <v>63</v>
      </c>
      <c r="T4" s="121" t="s">
        <v>35</v>
      </c>
      <c r="U4" s="154" t="s">
        <v>62</v>
      </c>
      <c r="V4" s="155" t="s">
        <v>63</v>
      </c>
      <c r="W4" s="122" t="s">
        <v>35</v>
      </c>
      <c r="X4" s="177" t="s">
        <v>35</v>
      </c>
    </row>
    <row r="5" spans="2:24" ht="15.75" thickTop="1" x14ac:dyDescent="0.25">
      <c r="B5" s="418">
        <v>1990</v>
      </c>
      <c r="C5" s="419">
        <v>0</v>
      </c>
      <c r="D5" s="420">
        <v>0</v>
      </c>
      <c r="E5" s="421">
        <v>0</v>
      </c>
      <c r="F5" s="419">
        <v>0</v>
      </c>
      <c r="G5" s="420">
        <v>0</v>
      </c>
      <c r="H5" s="421">
        <v>0</v>
      </c>
      <c r="I5" s="419">
        <v>0</v>
      </c>
      <c r="J5" s="420">
        <v>0</v>
      </c>
      <c r="K5" s="421">
        <v>0</v>
      </c>
      <c r="O5" s="158">
        <v>1992</v>
      </c>
      <c r="P5" s="256" t="s">
        <v>77</v>
      </c>
      <c r="Q5" s="165">
        <v>33604</v>
      </c>
      <c r="R5" s="178">
        <v>0</v>
      </c>
      <c r="S5" s="179">
        <v>0</v>
      </c>
      <c r="T5" s="159">
        <v>0</v>
      </c>
      <c r="U5" s="178">
        <v>0</v>
      </c>
      <c r="V5" s="179">
        <v>0</v>
      </c>
      <c r="W5" s="159">
        <v>0</v>
      </c>
      <c r="X5" s="168">
        <v>0</v>
      </c>
    </row>
    <row r="6" spans="2:24" x14ac:dyDescent="0.25">
      <c r="B6" s="422">
        <v>1991</v>
      </c>
      <c r="C6" s="423">
        <v>0</v>
      </c>
      <c r="D6" s="424">
        <v>0</v>
      </c>
      <c r="E6" s="425">
        <v>0</v>
      </c>
      <c r="F6" s="423">
        <v>0</v>
      </c>
      <c r="G6" s="424">
        <v>0</v>
      </c>
      <c r="H6" s="425">
        <v>0</v>
      </c>
      <c r="I6" s="423">
        <v>0</v>
      </c>
      <c r="J6" s="424">
        <v>0</v>
      </c>
      <c r="K6" s="425">
        <v>0</v>
      </c>
      <c r="O6" s="160">
        <v>1992</v>
      </c>
      <c r="P6" s="257" t="s">
        <v>78</v>
      </c>
      <c r="Q6" s="166">
        <v>33635</v>
      </c>
      <c r="R6" s="180">
        <v>0</v>
      </c>
      <c r="S6" s="181">
        <v>0</v>
      </c>
      <c r="T6" s="161">
        <v>0</v>
      </c>
      <c r="U6" s="180">
        <v>0</v>
      </c>
      <c r="V6" s="181">
        <v>0</v>
      </c>
      <c r="W6" s="161">
        <v>0</v>
      </c>
      <c r="X6" s="169">
        <v>0</v>
      </c>
    </row>
    <row r="7" spans="2:24" x14ac:dyDescent="0.25">
      <c r="B7" s="422">
        <v>1992</v>
      </c>
      <c r="C7" s="423">
        <v>0</v>
      </c>
      <c r="D7" s="424">
        <v>6.45</v>
      </c>
      <c r="E7" s="425">
        <v>6.45</v>
      </c>
      <c r="F7" s="423">
        <v>0</v>
      </c>
      <c r="G7" s="424">
        <v>0</v>
      </c>
      <c r="H7" s="425">
        <v>0</v>
      </c>
      <c r="I7" s="423">
        <v>0</v>
      </c>
      <c r="J7" s="424">
        <v>6.45</v>
      </c>
      <c r="K7" s="425">
        <v>6.45</v>
      </c>
      <c r="O7" s="160">
        <v>1992</v>
      </c>
      <c r="P7" s="257" t="s">
        <v>79</v>
      </c>
      <c r="Q7" s="166">
        <v>33664</v>
      </c>
      <c r="R7" s="180">
        <v>0</v>
      </c>
      <c r="S7" s="181">
        <v>0</v>
      </c>
      <c r="T7" s="161">
        <v>0</v>
      </c>
      <c r="U7" s="180">
        <v>0</v>
      </c>
      <c r="V7" s="181">
        <v>0</v>
      </c>
      <c r="W7" s="161">
        <v>0</v>
      </c>
      <c r="X7" s="169">
        <v>0</v>
      </c>
    </row>
    <row r="8" spans="2:24" x14ac:dyDescent="0.25">
      <c r="B8" s="422">
        <v>1993</v>
      </c>
      <c r="C8" s="423">
        <v>0</v>
      </c>
      <c r="D8" s="424">
        <v>6.45</v>
      </c>
      <c r="E8" s="425">
        <v>6.45</v>
      </c>
      <c r="F8" s="423">
        <v>0</v>
      </c>
      <c r="G8" s="424">
        <v>0</v>
      </c>
      <c r="H8" s="425">
        <v>0</v>
      </c>
      <c r="I8" s="423">
        <v>0</v>
      </c>
      <c r="J8" s="424">
        <v>6.45</v>
      </c>
      <c r="K8" s="425">
        <v>6.45</v>
      </c>
      <c r="O8" s="160">
        <v>1992</v>
      </c>
      <c r="P8" s="257" t="s">
        <v>80</v>
      </c>
      <c r="Q8" s="166">
        <v>33695</v>
      </c>
      <c r="R8" s="180">
        <v>0</v>
      </c>
      <c r="S8" s="181">
        <v>0</v>
      </c>
      <c r="T8" s="161">
        <v>0</v>
      </c>
      <c r="U8" s="180">
        <v>0</v>
      </c>
      <c r="V8" s="181">
        <v>0</v>
      </c>
      <c r="W8" s="161">
        <v>0</v>
      </c>
      <c r="X8" s="169">
        <v>0</v>
      </c>
    </row>
    <row r="9" spans="2:24" x14ac:dyDescent="0.25">
      <c r="B9" s="422">
        <v>1994</v>
      </c>
      <c r="C9" s="423">
        <v>0</v>
      </c>
      <c r="D9" s="424">
        <v>6.45</v>
      </c>
      <c r="E9" s="425">
        <v>6.45</v>
      </c>
      <c r="F9" s="423">
        <v>0</v>
      </c>
      <c r="G9" s="424">
        <v>5.7910000000000004</v>
      </c>
      <c r="H9" s="425">
        <v>5.7910000000000004</v>
      </c>
      <c r="I9" s="423">
        <v>0</v>
      </c>
      <c r="J9" s="424">
        <v>12.241</v>
      </c>
      <c r="K9" s="425">
        <v>12.241</v>
      </c>
      <c r="O9" s="160">
        <v>1992</v>
      </c>
      <c r="P9" s="257" t="s">
        <v>81</v>
      </c>
      <c r="Q9" s="166">
        <v>33725</v>
      </c>
      <c r="R9" s="180">
        <v>0</v>
      </c>
      <c r="S9" s="181">
        <v>0</v>
      </c>
      <c r="T9" s="161">
        <v>0</v>
      </c>
      <c r="U9" s="180">
        <v>0</v>
      </c>
      <c r="V9" s="181">
        <v>0</v>
      </c>
      <c r="W9" s="161">
        <v>0</v>
      </c>
      <c r="X9" s="169">
        <v>0</v>
      </c>
    </row>
    <row r="10" spans="2:24" x14ac:dyDescent="0.25">
      <c r="B10" s="422">
        <v>1995</v>
      </c>
      <c r="C10" s="423">
        <v>0</v>
      </c>
      <c r="D10" s="424">
        <v>6.45</v>
      </c>
      <c r="E10" s="425">
        <v>6.45</v>
      </c>
      <c r="F10" s="423">
        <v>0</v>
      </c>
      <c r="G10" s="424">
        <v>23.164000000000001</v>
      </c>
      <c r="H10" s="425">
        <v>23.164000000000001</v>
      </c>
      <c r="I10" s="423">
        <v>0</v>
      </c>
      <c r="J10" s="424">
        <v>29.614000000000001</v>
      </c>
      <c r="K10" s="425">
        <v>29.614000000000001</v>
      </c>
      <c r="O10" s="160">
        <v>1992</v>
      </c>
      <c r="P10" s="257" t="s">
        <v>82</v>
      </c>
      <c r="Q10" s="166">
        <v>33756</v>
      </c>
      <c r="R10" s="180">
        <v>0</v>
      </c>
      <c r="S10" s="181">
        <v>0</v>
      </c>
      <c r="T10" s="161">
        <v>0</v>
      </c>
      <c r="U10" s="180">
        <v>0</v>
      </c>
      <c r="V10" s="181">
        <v>0</v>
      </c>
      <c r="W10" s="161">
        <v>0</v>
      </c>
      <c r="X10" s="169">
        <v>0</v>
      </c>
    </row>
    <row r="11" spans="2:24" x14ac:dyDescent="0.25">
      <c r="B11" s="422">
        <v>1996</v>
      </c>
      <c r="C11" s="423">
        <v>0</v>
      </c>
      <c r="D11" s="424">
        <v>6.45</v>
      </c>
      <c r="E11" s="425">
        <v>6.45</v>
      </c>
      <c r="F11" s="423">
        <v>0</v>
      </c>
      <c r="G11" s="424">
        <v>23.164000000000001</v>
      </c>
      <c r="H11" s="425">
        <v>23.164000000000001</v>
      </c>
      <c r="I11" s="423">
        <v>0</v>
      </c>
      <c r="J11" s="424">
        <v>29.614000000000001</v>
      </c>
      <c r="K11" s="425">
        <v>29.614000000000001</v>
      </c>
      <c r="O11" s="160">
        <v>1992</v>
      </c>
      <c r="P11" s="257" t="s">
        <v>83</v>
      </c>
      <c r="Q11" s="166">
        <v>33786</v>
      </c>
      <c r="R11" s="180">
        <v>0</v>
      </c>
      <c r="S11" s="181">
        <v>0</v>
      </c>
      <c r="T11" s="161">
        <v>0</v>
      </c>
      <c r="U11" s="180">
        <v>0</v>
      </c>
      <c r="V11" s="181">
        <v>0</v>
      </c>
      <c r="W11" s="161">
        <v>0</v>
      </c>
      <c r="X11" s="169">
        <v>0</v>
      </c>
    </row>
    <row r="12" spans="2:24" x14ac:dyDescent="0.25">
      <c r="B12" s="422">
        <v>1997</v>
      </c>
      <c r="C12" s="423">
        <v>15</v>
      </c>
      <c r="D12" s="424">
        <v>42.230000000000004</v>
      </c>
      <c r="E12" s="425">
        <v>57.230000000000004</v>
      </c>
      <c r="F12" s="423">
        <v>0</v>
      </c>
      <c r="G12" s="424">
        <v>29.534000000000002</v>
      </c>
      <c r="H12" s="425">
        <v>29.534000000000002</v>
      </c>
      <c r="I12" s="423">
        <v>15</v>
      </c>
      <c r="J12" s="424">
        <v>71.76400000000001</v>
      </c>
      <c r="K12" s="425">
        <v>86.76400000000001</v>
      </c>
      <c r="O12" s="160">
        <v>1992</v>
      </c>
      <c r="P12" s="257" t="s">
        <v>84</v>
      </c>
      <c r="Q12" s="166">
        <v>33817</v>
      </c>
      <c r="R12" s="180">
        <v>0</v>
      </c>
      <c r="S12" s="181">
        <v>0</v>
      </c>
      <c r="T12" s="161">
        <v>0</v>
      </c>
      <c r="U12" s="180">
        <v>0</v>
      </c>
      <c r="V12" s="181">
        <v>0</v>
      </c>
      <c r="W12" s="161">
        <v>0</v>
      </c>
      <c r="X12" s="169">
        <v>0</v>
      </c>
    </row>
    <row r="13" spans="2:24" x14ac:dyDescent="0.25">
      <c r="B13" s="422">
        <v>1998</v>
      </c>
      <c r="C13" s="423">
        <v>15</v>
      </c>
      <c r="D13" s="424">
        <v>47.230000000000004</v>
      </c>
      <c r="E13" s="425">
        <v>62.230000000000004</v>
      </c>
      <c r="F13" s="423">
        <v>0</v>
      </c>
      <c r="G13" s="424">
        <v>29.534000000000002</v>
      </c>
      <c r="H13" s="425">
        <v>29.534000000000002</v>
      </c>
      <c r="I13" s="423">
        <v>15</v>
      </c>
      <c r="J13" s="424">
        <v>76.76400000000001</v>
      </c>
      <c r="K13" s="425">
        <v>91.76400000000001</v>
      </c>
      <c r="O13" s="160">
        <v>1992</v>
      </c>
      <c r="P13" s="257" t="s">
        <v>85</v>
      </c>
      <c r="Q13" s="166">
        <v>33848</v>
      </c>
      <c r="R13" s="180">
        <v>0</v>
      </c>
      <c r="S13" s="181">
        <v>0</v>
      </c>
      <c r="T13" s="161">
        <v>0</v>
      </c>
      <c r="U13" s="180">
        <v>0</v>
      </c>
      <c r="V13" s="181">
        <v>0</v>
      </c>
      <c r="W13" s="161">
        <v>0</v>
      </c>
      <c r="X13" s="169">
        <v>0</v>
      </c>
    </row>
    <row r="14" spans="2:24" x14ac:dyDescent="0.25">
      <c r="B14" s="422">
        <v>1999</v>
      </c>
      <c r="C14" s="423">
        <v>15</v>
      </c>
      <c r="D14" s="424">
        <v>55.18</v>
      </c>
      <c r="E14" s="425">
        <v>70.180000000000007</v>
      </c>
      <c r="F14" s="423">
        <v>0</v>
      </c>
      <c r="G14" s="424">
        <v>30.576000000000004</v>
      </c>
      <c r="H14" s="425">
        <v>30.576000000000004</v>
      </c>
      <c r="I14" s="423">
        <v>15</v>
      </c>
      <c r="J14" s="424">
        <v>85.756</v>
      </c>
      <c r="K14" s="425">
        <v>100.75600000000001</v>
      </c>
      <c r="O14" s="160">
        <v>1992</v>
      </c>
      <c r="P14" s="257" t="s">
        <v>86</v>
      </c>
      <c r="Q14" s="166">
        <v>33878</v>
      </c>
      <c r="R14" s="180">
        <v>0</v>
      </c>
      <c r="S14" s="181">
        <v>6.45</v>
      </c>
      <c r="T14" s="161">
        <v>6.45</v>
      </c>
      <c r="U14" s="180">
        <v>0</v>
      </c>
      <c r="V14" s="181">
        <v>0</v>
      </c>
      <c r="W14" s="161">
        <v>0</v>
      </c>
      <c r="X14" s="169">
        <v>6.45</v>
      </c>
    </row>
    <row r="15" spans="2:24" x14ac:dyDescent="0.25">
      <c r="B15" s="422">
        <v>2000</v>
      </c>
      <c r="C15" s="423">
        <v>15</v>
      </c>
      <c r="D15" s="424">
        <v>101.53</v>
      </c>
      <c r="E15" s="425">
        <v>116.53</v>
      </c>
      <c r="F15" s="423">
        <v>0</v>
      </c>
      <c r="G15" s="424">
        <v>30.576000000000004</v>
      </c>
      <c r="H15" s="425">
        <v>30.576000000000004</v>
      </c>
      <c r="I15" s="423">
        <v>15</v>
      </c>
      <c r="J15" s="424">
        <v>132.10599999999999</v>
      </c>
      <c r="K15" s="425">
        <v>147.10599999999999</v>
      </c>
      <c r="O15" s="160">
        <v>1992</v>
      </c>
      <c r="P15" s="257" t="s">
        <v>87</v>
      </c>
      <c r="Q15" s="166">
        <v>33909</v>
      </c>
      <c r="R15" s="180">
        <v>0</v>
      </c>
      <c r="S15" s="181">
        <v>6.45</v>
      </c>
      <c r="T15" s="161">
        <v>6.45</v>
      </c>
      <c r="U15" s="180">
        <v>0</v>
      </c>
      <c r="V15" s="181">
        <v>0</v>
      </c>
      <c r="W15" s="161">
        <v>0</v>
      </c>
      <c r="X15" s="169">
        <v>6.45</v>
      </c>
    </row>
    <row r="16" spans="2:24" x14ac:dyDescent="0.25">
      <c r="B16" s="422">
        <v>2001</v>
      </c>
      <c r="C16" s="423">
        <v>15</v>
      </c>
      <c r="D16" s="424">
        <v>107.93</v>
      </c>
      <c r="E16" s="425">
        <v>122.93</v>
      </c>
      <c r="F16" s="423">
        <v>0</v>
      </c>
      <c r="G16" s="424">
        <v>30.576000000000004</v>
      </c>
      <c r="H16" s="425">
        <v>30.576000000000004</v>
      </c>
      <c r="I16" s="423">
        <v>15</v>
      </c>
      <c r="J16" s="424">
        <v>138.506</v>
      </c>
      <c r="K16" s="425">
        <v>153.506</v>
      </c>
      <c r="O16" s="160">
        <v>1992</v>
      </c>
      <c r="P16" s="257" t="s">
        <v>88</v>
      </c>
      <c r="Q16" s="166">
        <v>33939</v>
      </c>
      <c r="R16" s="180">
        <v>0</v>
      </c>
      <c r="S16" s="181">
        <v>6.45</v>
      </c>
      <c r="T16" s="161">
        <v>6.45</v>
      </c>
      <c r="U16" s="180">
        <v>0</v>
      </c>
      <c r="V16" s="181">
        <v>0</v>
      </c>
      <c r="W16" s="161">
        <v>0</v>
      </c>
      <c r="X16" s="169">
        <v>6.45</v>
      </c>
    </row>
    <row r="17" spans="2:24" x14ac:dyDescent="0.25">
      <c r="B17" s="422">
        <v>2002</v>
      </c>
      <c r="C17" s="423">
        <v>15</v>
      </c>
      <c r="D17" s="424">
        <v>119.83000000000001</v>
      </c>
      <c r="E17" s="425">
        <v>134.83000000000001</v>
      </c>
      <c r="F17" s="423">
        <v>0</v>
      </c>
      <c r="G17" s="424">
        <v>30.576000000000004</v>
      </c>
      <c r="H17" s="425">
        <v>30.576000000000004</v>
      </c>
      <c r="I17" s="423">
        <v>15</v>
      </c>
      <c r="J17" s="424">
        <v>150.40600000000001</v>
      </c>
      <c r="K17" s="425">
        <v>165.40600000000001</v>
      </c>
      <c r="O17" s="160">
        <v>1993</v>
      </c>
      <c r="P17" s="257" t="s">
        <v>77</v>
      </c>
      <c r="Q17" s="166">
        <v>33970</v>
      </c>
      <c r="R17" s="180">
        <v>0</v>
      </c>
      <c r="S17" s="181">
        <v>6.45</v>
      </c>
      <c r="T17" s="161">
        <v>6.45</v>
      </c>
      <c r="U17" s="180">
        <v>0</v>
      </c>
      <c r="V17" s="181">
        <v>0</v>
      </c>
      <c r="W17" s="161">
        <v>0</v>
      </c>
      <c r="X17" s="169">
        <v>6.45</v>
      </c>
    </row>
    <row r="18" spans="2:24" x14ac:dyDescent="0.25">
      <c r="B18" s="422">
        <v>2003</v>
      </c>
      <c r="C18" s="423">
        <v>40</v>
      </c>
      <c r="D18" s="424">
        <v>170.34</v>
      </c>
      <c r="E18" s="425">
        <v>210.34</v>
      </c>
      <c r="F18" s="423">
        <v>0</v>
      </c>
      <c r="G18" s="424">
        <v>75.977000000000004</v>
      </c>
      <c r="H18" s="425">
        <v>75.977000000000004</v>
      </c>
      <c r="I18" s="423">
        <v>40</v>
      </c>
      <c r="J18" s="424">
        <v>246.31700000000001</v>
      </c>
      <c r="K18" s="425">
        <v>286.31700000000001</v>
      </c>
      <c r="O18" s="160">
        <v>1993</v>
      </c>
      <c r="P18" s="257" t="s">
        <v>78</v>
      </c>
      <c r="Q18" s="166">
        <v>34001</v>
      </c>
      <c r="R18" s="180">
        <v>0</v>
      </c>
      <c r="S18" s="181">
        <v>6.45</v>
      </c>
      <c r="T18" s="161">
        <v>6.45</v>
      </c>
      <c r="U18" s="180">
        <v>0</v>
      </c>
      <c r="V18" s="181">
        <v>0</v>
      </c>
      <c r="W18" s="161">
        <v>0</v>
      </c>
      <c r="X18" s="169">
        <v>6.45</v>
      </c>
    </row>
    <row r="19" spans="2:24" x14ac:dyDescent="0.25">
      <c r="B19" s="422">
        <v>2004</v>
      </c>
      <c r="C19" s="423">
        <v>112.4</v>
      </c>
      <c r="D19" s="424">
        <v>224.02000000000004</v>
      </c>
      <c r="E19" s="425">
        <v>336.42000000000007</v>
      </c>
      <c r="F19" s="423">
        <v>0</v>
      </c>
      <c r="G19" s="424">
        <v>91.613</v>
      </c>
      <c r="H19" s="425">
        <v>91.613</v>
      </c>
      <c r="I19" s="423">
        <v>112.4</v>
      </c>
      <c r="J19" s="424">
        <v>315.63300000000004</v>
      </c>
      <c r="K19" s="425">
        <v>428.03300000000007</v>
      </c>
      <c r="O19" s="160">
        <v>1993</v>
      </c>
      <c r="P19" s="257" t="s">
        <v>79</v>
      </c>
      <c r="Q19" s="166">
        <v>34029</v>
      </c>
      <c r="R19" s="180">
        <v>0</v>
      </c>
      <c r="S19" s="181">
        <v>6.45</v>
      </c>
      <c r="T19" s="161">
        <v>6.45</v>
      </c>
      <c r="U19" s="180">
        <v>0</v>
      </c>
      <c r="V19" s="181">
        <v>0</v>
      </c>
      <c r="W19" s="161">
        <v>0</v>
      </c>
      <c r="X19" s="169">
        <v>6.45</v>
      </c>
    </row>
    <row r="20" spans="2:24" x14ac:dyDescent="0.25">
      <c r="B20" s="422">
        <v>2005</v>
      </c>
      <c r="C20" s="423">
        <v>222.9</v>
      </c>
      <c r="D20" s="424">
        <v>270.37000000000006</v>
      </c>
      <c r="E20" s="425">
        <v>493.2700000000001</v>
      </c>
      <c r="F20" s="423">
        <v>0</v>
      </c>
      <c r="G20" s="424">
        <v>124.62100000000001</v>
      </c>
      <c r="H20" s="425">
        <v>124.62100000000001</v>
      </c>
      <c r="I20" s="423">
        <v>222.9</v>
      </c>
      <c r="J20" s="424">
        <v>394.9910000000001</v>
      </c>
      <c r="K20" s="425">
        <v>617.89100000000008</v>
      </c>
      <c r="O20" s="160">
        <v>1993</v>
      </c>
      <c r="P20" s="257" t="s">
        <v>80</v>
      </c>
      <c r="Q20" s="166">
        <v>34060</v>
      </c>
      <c r="R20" s="180">
        <v>0</v>
      </c>
      <c r="S20" s="181">
        <v>6.45</v>
      </c>
      <c r="T20" s="161">
        <v>6.45</v>
      </c>
      <c r="U20" s="180">
        <v>0</v>
      </c>
      <c r="V20" s="181">
        <v>0</v>
      </c>
      <c r="W20" s="161">
        <v>0</v>
      </c>
      <c r="X20" s="169">
        <v>6.45</v>
      </c>
    </row>
    <row r="21" spans="2:24" x14ac:dyDescent="0.25">
      <c r="B21" s="422">
        <v>2006</v>
      </c>
      <c r="C21" s="423">
        <v>267.89999999999998</v>
      </c>
      <c r="D21" s="424">
        <v>408.57000000000005</v>
      </c>
      <c r="E21" s="425">
        <v>676.47</v>
      </c>
      <c r="F21" s="423">
        <v>0</v>
      </c>
      <c r="G21" s="424">
        <v>144.19400000000002</v>
      </c>
      <c r="H21" s="425">
        <v>144.19400000000002</v>
      </c>
      <c r="I21" s="423">
        <v>267.89999999999998</v>
      </c>
      <c r="J21" s="424">
        <v>552.76400000000012</v>
      </c>
      <c r="K21" s="425">
        <v>820.66399999999999</v>
      </c>
      <c r="O21" s="160">
        <v>1993</v>
      </c>
      <c r="P21" s="257" t="s">
        <v>81</v>
      </c>
      <c r="Q21" s="166">
        <v>34090</v>
      </c>
      <c r="R21" s="180">
        <v>0</v>
      </c>
      <c r="S21" s="181">
        <v>6.45</v>
      </c>
      <c r="T21" s="161">
        <v>6.45</v>
      </c>
      <c r="U21" s="180">
        <v>0</v>
      </c>
      <c r="V21" s="181">
        <v>0</v>
      </c>
      <c r="W21" s="161">
        <v>0</v>
      </c>
      <c r="X21" s="169">
        <v>6.45</v>
      </c>
    </row>
    <row r="22" spans="2:24" x14ac:dyDescent="0.25">
      <c r="B22" s="422">
        <v>2007</v>
      </c>
      <c r="C22" s="423">
        <v>310.84999999999997</v>
      </c>
      <c r="D22" s="424">
        <v>429.61000000000007</v>
      </c>
      <c r="E22" s="425">
        <v>740.46</v>
      </c>
      <c r="F22" s="423">
        <v>0</v>
      </c>
      <c r="G22" s="424">
        <v>251.327</v>
      </c>
      <c r="H22" s="425">
        <v>251.327</v>
      </c>
      <c r="I22" s="423">
        <v>310.84999999999997</v>
      </c>
      <c r="J22" s="424">
        <v>680.93700000000013</v>
      </c>
      <c r="K22" s="425">
        <v>991.78700000000003</v>
      </c>
      <c r="O22" s="160">
        <v>1993</v>
      </c>
      <c r="P22" s="257" t="s">
        <v>82</v>
      </c>
      <c r="Q22" s="166">
        <v>34121</v>
      </c>
      <c r="R22" s="180">
        <v>0</v>
      </c>
      <c r="S22" s="181">
        <v>6.45</v>
      </c>
      <c r="T22" s="161">
        <v>6.45</v>
      </c>
      <c r="U22" s="180">
        <v>0</v>
      </c>
      <c r="V22" s="181">
        <v>0</v>
      </c>
      <c r="W22" s="161">
        <v>0</v>
      </c>
      <c r="X22" s="169">
        <v>6.45</v>
      </c>
    </row>
    <row r="23" spans="2:24" x14ac:dyDescent="0.25">
      <c r="B23" s="422">
        <v>2008</v>
      </c>
      <c r="C23" s="423">
        <v>417.74999999999994</v>
      </c>
      <c r="D23" s="424">
        <v>524.50700000000006</v>
      </c>
      <c r="E23" s="425">
        <v>942.25700000000006</v>
      </c>
      <c r="F23" s="423">
        <v>0</v>
      </c>
      <c r="G23" s="424">
        <v>267.65799999999996</v>
      </c>
      <c r="H23" s="425">
        <v>267.65799999999996</v>
      </c>
      <c r="I23" s="423">
        <v>417.74999999999994</v>
      </c>
      <c r="J23" s="424">
        <v>792.16499999999996</v>
      </c>
      <c r="K23" s="425">
        <v>1209.915</v>
      </c>
      <c r="O23" s="160">
        <v>1993</v>
      </c>
      <c r="P23" s="257" t="s">
        <v>83</v>
      </c>
      <c r="Q23" s="166">
        <v>34151</v>
      </c>
      <c r="R23" s="180">
        <v>0</v>
      </c>
      <c r="S23" s="181">
        <v>6.45</v>
      </c>
      <c r="T23" s="161">
        <v>6.45</v>
      </c>
      <c r="U23" s="180">
        <v>0</v>
      </c>
      <c r="V23" s="181">
        <v>0</v>
      </c>
      <c r="W23" s="161">
        <v>0</v>
      </c>
      <c r="X23" s="169">
        <v>6.45</v>
      </c>
    </row>
    <row r="24" spans="2:24" x14ac:dyDescent="0.25">
      <c r="B24" s="422">
        <v>2009</v>
      </c>
      <c r="C24" s="423">
        <v>668.74999999999989</v>
      </c>
      <c r="D24" s="424">
        <v>582.55700000000002</v>
      </c>
      <c r="E24" s="425">
        <v>1251.3069999999998</v>
      </c>
      <c r="F24" s="423">
        <v>0</v>
      </c>
      <c r="G24" s="424">
        <v>348.73099999999994</v>
      </c>
      <c r="H24" s="425">
        <v>348.73099999999994</v>
      </c>
      <c r="I24" s="423">
        <v>668.74999999999989</v>
      </c>
      <c r="J24" s="424">
        <v>931.28800000000001</v>
      </c>
      <c r="K24" s="425">
        <v>1600.0379999999998</v>
      </c>
      <c r="O24" s="160">
        <v>1993</v>
      </c>
      <c r="P24" s="257" t="s">
        <v>84</v>
      </c>
      <c r="Q24" s="166">
        <v>34182</v>
      </c>
      <c r="R24" s="180">
        <v>0</v>
      </c>
      <c r="S24" s="181">
        <v>6.45</v>
      </c>
      <c r="T24" s="161">
        <v>6.45</v>
      </c>
      <c r="U24" s="180">
        <v>0</v>
      </c>
      <c r="V24" s="181">
        <v>0</v>
      </c>
      <c r="W24" s="161">
        <v>0</v>
      </c>
      <c r="X24" s="169">
        <v>6.45</v>
      </c>
    </row>
    <row r="25" spans="2:24" x14ac:dyDescent="0.25">
      <c r="B25" s="422">
        <v>2010</v>
      </c>
      <c r="C25" s="423">
        <v>727.79999999999984</v>
      </c>
      <c r="D25" s="424">
        <v>662.63800000000003</v>
      </c>
      <c r="E25" s="425">
        <v>1390.4379999999999</v>
      </c>
      <c r="F25" s="423">
        <v>0</v>
      </c>
      <c r="G25" s="424">
        <v>392.1629999999999</v>
      </c>
      <c r="H25" s="425">
        <v>392.1629999999999</v>
      </c>
      <c r="I25" s="423">
        <v>727.79999999999984</v>
      </c>
      <c r="J25" s="424">
        <v>1054.8009999999999</v>
      </c>
      <c r="K25" s="425">
        <v>1782.6009999999997</v>
      </c>
      <c r="O25" s="160">
        <v>1993</v>
      </c>
      <c r="P25" s="257" t="s">
        <v>85</v>
      </c>
      <c r="Q25" s="166">
        <v>34213</v>
      </c>
      <c r="R25" s="180">
        <v>0</v>
      </c>
      <c r="S25" s="181">
        <v>6.45</v>
      </c>
      <c r="T25" s="161">
        <v>6.45</v>
      </c>
      <c r="U25" s="180">
        <v>0</v>
      </c>
      <c r="V25" s="181">
        <v>0</v>
      </c>
      <c r="W25" s="161">
        <v>0</v>
      </c>
      <c r="X25" s="169">
        <v>6.45</v>
      </c>
    </row>
    <row r="26" spans="2:24" x14ac:dyDescent="0.25">
      <c r="B26" s="422">
        <v>2011</v>
      </c>
      <c r="C26" s="423">
        <v>769.19999999999982</v>
      </c>
      <c r="D26" s="424">
        <v>815.39800000000014</v>
      </c>
      <c r="E26" s="425">
        <v>1584.598</v>
      </c>
      <c r="F26" s="423">
        <v>73.599999999999994</v>
      </c>
      <c r="G26" s="424">
        <v>438.83799999999985</v>
      </c>
      <c r="H26" s="425">
        <v>512.43799999999987</v>
      </c>
      <c r="I26" s="423">
        <v>842.79999999999984</v>
      </c>
      <c r="J26" s="424">
        <v>1254.2359999999999</v>
      </c>
      <c r="K26" s="425">
        <v>2097.0360000000001</v>
      </c>
      <c r="O26" s="160">
        <v>1993</v>
      </c>
      <c r="P26" s="257" t="s">
        <v>86</v>
      </c>
      <c r="Q26" s="166">
        <v>34243</v>
      </c>
      <c r="R26" s="180">
        <v>0</v>
      </c>
      <c r="S26" s="181">
        <v>6.45</v>
      </c>
      <c r="T26" s="161">
        <v>6.45</v>
      </c>
      <c r="U26" s="180">
        <v>0</v>
      </c>
      <c r="V26" s="181">
        <v>0</v>
      </c>
      <c r="W26" s="161">
        <v>0</v>
      </c>
      <c r="X26" s="169">
        <v>6.45</v>
      </c>
    </row>
    <row r="27" spans="2:24" x14ac:dyDescent="0.25">
      <c r="B27" s="422">
        <v>2012</v>
      </c>
      <c r="C27" s="423">
        <v>769.19999999999982</v>
      </c>
      <c r="D27" s="424">
        <v>934.28000000000009</v>
      </c>
      <c r="E27" s="425">
        <v>1703.48</v>
      </c>
      <c r="F27" s="423">
        <v>73.599999999999994</v>
      </c>
      <c r="G27" s="424">
        <v>526.04899999999986</v>
      </c>
      <c r="H27" s="425">
        <v>599.64899999999989</v>
      </c>
      <c r="I27" s="423">
        <v>842.79999999999984</v>
      </c>
      <c r="J27" s="424">
        <v>1460.329</v>
      </c>
      <c r="K27" s="425">
        <v>2303.1289999999999</v>
      </c>
      <c r="O27" s="160">
        <v>1993</v>
      </c>
      <c r="P27" s="257" t="s">
        <v>87</v>
      </c>
      <c r="Q27" s="166">
        <v>34274</v>
      </c>
      <c r="R27" s="180">
        <v>0</v>
      </c>
      <c r="S27" s="181">
        <v>6.45</v>
      </c>
      <c r="T27" s="161">
        <v>6.45</v>
      </c>
      <c r="U27" s="180">
        <v>0</v>
      </c>
      <c r="V27" s="181">
        <v>0</v>
      </c>
      <c r="W27" s="161">
        <v>0</v>
      </c>
      <c r="X27" s="169">
        <v>6.45</v>
      </c>
    </row>
    <row r="28" spans="2:24" x14ac:dyDescent="0.25">
      <c r="B28" s="422">
        <v>2013</v>
      </c>
      <c r="C28" s="423">
        <v>845.19999999999982</v>
      </c>
      <c r="D28" s="424">
        <v>1078.0770000000002</v>
      </c>
      <c r="E28" s="425">
        <v>1923.277</v>
      </c>
      <c r="F28" s="423">
        <v>73.599999999999994</v>
      </c>
      <c r="G28" s="424">
        <v>566.35399999999981</v>
      </c>
      <c r="H28" s="425">
        <v>639.95399999999984</v>
      </c>
      <c r="I28" s="423">
        <v>918.79999999999984</v>
      </c>
      <c r="J28" s="424">
        <v>1644.431</v>
      </c>
      <c r="K28" s="425">
        <v>2563.2309999999998</v>
      </c>
      <c r="O28" s="160">
        <v>1993</v>
      </c>
      <c r="P28" s="257" t="s">
        <v>88</v>
      </c>
      <c r="Q28" s="166">
        <v>34304</v>
      </c>
      <c r="R28" s="180">
        <v>0</v>
      </c>
      <c r="S28" s="181">
        <v>6.45</v>
      </c>
      <c r="T28" s="161">
        <v>6.45</v>
      </c>
      <c r="U28" s="180">
        <v>0</v>
      </c>
      <c r="V28" s="181">
        <v>0</v>
      </c>
      <c r="W28" s="161">
        <v>0</v>
      </c>
      <c r="X28" s="169">
        <v>6.45</v>
      </c>
    </row>
    <row r="29" spans="2:24" x14ac:dyDescent="0.25">
      <c r="B29" s="422">
        <v>2014</v>
      </c>
      <c r="C29" s="423">
        <v>1046.5499999999997</v>
      </c>
      <c r="D29" s="424">
        <v>1219.867</v>
      </c>
      <c r="E29" s="425">
        <v>2266.4169999999995</v>
      </c>
      <c r="F29" s="423">
        <v>73.599999999999994</v>
      </c>
      <c r="G29" s="424">
        <v>655.53499999999985</v>
      </c>
      <c r="H29" s="425">
        <v>729.13499999999988</v>
      </c>
      <c r="I29" s="423">
        <v>1120.1499999999996</v>
      </c>
      <c r="J29" s="424">
        <v>1875.4019999999998</v>
      </c>
      <c r="K29" s="425">
        <v>2995.5519999999992</v>
      </c>
      <c r="O29" s="160">
        <v>1994</v>
      </c>
      <c r="P29" s="257" t="s">
        <v>77</v>
      </c>
      <c r="Q29" s="166">
        <v>34335</v>
      </c>
      <c r="R29" s="180">
        <v>0</v>
      </c>
      <c r="S29" s="181">
        <v>6.45</v>
      </c>
      <c r="T29" s="161">
        <v>6.45</v>
      </c>
      <c r="U29" s="180">
        <v>0</v>
      </c>
      <c r="V29" s="181">
        <v>0</v>
      </c>
      <c r="W29" s="161">
        <v>0</v>
      </c>
      <c r="X29" s="169">
        <v>6.45</v>
      </c>
    </row>
    <row r="30" spans="2:24" x14ac:dyDescent="0.25">
      <c r="B30" s="422">
        <v>2015</v>
      </c>
      <c r="C30" s="423">
        <v>1152.5499999999997</v>
      </c>
      <c r="D30" s="424">
        <v>1294.7169999999999</v>
      </c>
      <c r="E30" s="425">
        <v>2447.2669999999998</v>
      </c>
      <c r="F30" s="423">
        <v>73.599999999999994</v>
      </c>
      <c r="G30" s="424">
        <v>677.42499999999984</v>
      </c>
      <c r="H30" s="425">
        <v>751.02499999999986</v>
      </c>
      <c r="I30" s="423">
        <v>1226.1499999999996</v>
      </c>
      <c r="J30" s="424">
        <v>1972.1419999999998</v>
      </c>
      <c r="K30" s="425">
        <v>3198.2919999999995</v>
      </c>
      <c r="O30" s="160">
        <v>1994</v>
      </c>
      <c r="P30" s="257" t="s">
        <v>78</v>
      </c>
      <c r="Q30" s="166">
        <v>34366</v>
      </c>
      <c r="R30" s="180">
        <v>0</v>
      </c>
      <c r="S30" s="181">
        <v>6.45</v>
      </c>
      <c r="T30" s="161">
        <v>6.45</v>
      </c>
      <c r="U30" s="180">
        <v>0</v>
      </c>
      <c r="V30" s="181">
        <v>0</v>
      </c>
      <c r="W30" s="161">
        <v>0</v>
      </c>
      <c r="X30" s="169">
        <v>6.45</v>
      </c>
    </row>
    <row r="31" spans="2:24" x14ac:dyDescent="0.25">
      <c r="B31" s="422">
        <v>2016</v>
      </c>
      <c r="C31" s="423">
        <v>1371.2499999999998</v>
      </c>
      <c r="D31" s="424">
        <v>1407.8059999999998</v>
      </c>
      <c r="E31" s="425">
        <v>2779.0559999999996</v>
      </c>
      <c r="F31" s="423">
        <v>73.599999999999994</v>
      </c>
      <c r="G31" s="424">
        <v>869.02299999999991</v>
      </c>
      <c r="H31" s="425">
        <v>942.62299999999993</v>
      </c>
      <c r="I31" s="423">
        <v>1444.8499999999997</v>
      </c>
      <c r="J31" s="424">
        <v>2276.8289999999997</v>
      </c>
      <c r="K31" s="425">
        <v>3721.6789999999996</v>
      </c>
      <c r="O31" s="160">
        <v>1994</v>
      </c>
      <c r="P31" s="257" t="s">
        <v>79</v>
      </c>
      <c r="Q31" s="166">
        <v>34394</v>
      </c>
      <c r="R31" s="180">
        <v>0</v>
      </c>
      <c r="S31" s="181">
        <v>6.45</v>
      </c>
      <c r="T31" s="161">
        <v>6.45</v>
      </c>
      <c r="U31" s="180">
        <v>0</v>
      </c>
      <c r="V31" s="181">
        <v>0</v>
      </c>
      <c r="W31" s="161">
        <v>0</v>
      </c>
      <c r="X31" s="169">
        <v>6.45</v>
      </c>
    </row>
    <row r="32" spans="2:24" x14ac:dyDescent="0.25">
      <c r="B32" s="426">
        <v>2017</v>
      </c>
      <c r="C32" s="427">
        <v>1591.4999999999998</v>
      </c>
      <c r="D32" s="428">
        <v>1722.0639999999996</v>
      </c>
      <c r="E32" s="429">
        <v>3313.5639999999994</v>
      </c>
      <c r="F32" s="427">
        <v>121.1</v>
      </c>
      <c r="G32" s="430">
        <v>1032.6179999999999</v>
      </c>
      <c r="H32" s="431">
        <v>1153.7179999999998</v>
      </c>
      <c r="I32" s="427">
        <v>1712.5999999999997</v>
      </c>
      <c r="J32" s="428">
        <v>2754.6819999999998</v>
      </c>
      <c r="K32" s="429">
        <v>4467.2819999999992</v>
      </c>
      <c r="O32" s="160">
        <v>1994</v>
      </c>
      <c r="P32" s="257" t="s">
        <v>80</v>
      </c>
      <c r="Q32" s="166">
        <v>34425</v>
      </c>
      <c r="R32" s="180">
        <v>0</v>
      </c>
      <c r="S32" s="181">
        <v>6.45</v>
      </c>
      <c r="T32" s="161">
        <v>6.45</v>
      </c>
      <c r="U32" s="180">
        <v>0</v>
      </c>
      <c r="V32" s="181">
        <v>0</v>
      </c>
      <c r="W32" s="161">
        <v>0</v>
      </c>
      <c r="X32" s="169">
        <v>6.45</v>
      </c>
    </row>
    <row r="33" spans="2:24" x14ac:dyDescent="0.25">
      <c r="B33" s="422">
        <v>2018</v>
      </c>
      <c r="C33" s="427">
        <v>1774.4499999999998</v>
      </c>
      <c r="D33" s="428">
        <v>1891.7879999999998</v>
      </c>
      <c r="E33" s="429">
        <v>3666.2379999999994</v>
      </c>
      <c r="F33" s="427">
        <v>121.1</v>
      </c>
      <c r="G33" s="430">
        <v>1155.1539999999998</v>
      </c>
      <c r="H33" s="431">
        <v>1276.2539999999997</v>
      </c>
      <c r="I33" s="427">
        <v>1895.5499999999997</v>
      </c>
      <c r="J33" s="428">
        <v>3046.9419999999996</v>
      </c>
      <c r="K33" s="429">
        <v>4942.4919999999993</v>
      </c>
      <c r="O33" s="160">
        <v>1994</v>
      </c>
      <c r="P33" s="257" t="s">
        <v>81</v>
      </c>
      <c r="Q33" s="166">
        <v>34455</v>
      </c>
      <c r="R33" s="180">
        <v>0</v>
      </c>
      <c r="S33" s="181">
        <v>6.45</v>
      </c>
      <c r="T33" s="161">
        <v>6.45</v>
      </c>
      <c r="U33" s="180">
        <v>0</v>
      </c>
      <c r="V33" s="181">
        <v>0</v>
      </c>
      <c r="W33" s="161">
        <v>0</v>
      </c>
      <c r="X33" s="169">
        <v>6.45</v>
      </c>
    </row>
    <row r="34" spans="2:24" x14ac:dyDescent="0.25">
      <c r="B34" s="432" t="s">
        <v>873</v>
      </c>
      <c r="C34" s="433">
        <v>1789.6499999999999</v>
      </c>
      <c r="D34" s="434">
        <v>1942.9259999999997</v>
      </c>
      <c r="E34" s="435">
        <v>3732.5759999999996</v>
      </c>
      <c r="F34" s="433">
        <v>121.1</v>
      </c>
      <c r="G34" s="436">
        <v>1155.1539999999998</v>
      </c>
      <c r="H34" s="435">
        <v>1276.2539999999997</v>
      </c>
      <c r="I34" s="433">
        <v>1910.7499999999998</v>
      </c>
      <c r="J34" s="436">
        <v>3098.0799999999995</v>
      </c>
      <c r="K34" s="435">
        <v>5008.829999999999</v>
      </c>
      <c r="O34" s="160">
        <v>1994</v>
      </c>
      <c r="P34" s="257" t="s">
        <v>82</v>
      </c>
      <c r="Q34" s="166">
        <v>34486</v>
      </c>
      <c r="R34" s="180">
        <v>0</v>
      </c>
      <c r="S34" s="181">
        <v>6.45</v>
      </c>
      <c r="T34" s="161">
        <v>6.45</v>
      </c>
      <c r="U34" s="180">
        <v>0</v>
      </c>
      <c r="V34" s="181">
        <v>0</v>
      </c>
      <c r="W34" s="161">
        <v>0</v>
      </c>
      <c r="X34" s="169">
        <v>6.45</v>
      </c>
    </row>
    <row r="35" spans="2:24" ht="15.75" thickBot="1" x14ac:dyDescent="0.3">
      <c r="B35" s="437" t="s">
        <v>947</v>
      </c>
      <c r="C35" s="438">
        <v>1794.6499999999999</v>
      </c>
      <c r="D35" s="439"/>
      <c r="E35" s="440" t="s">
        <v>103</v>
      </c>
      <c r="F35" s="438">
        <v>121.1</v>
      </c>
      <c r="G35" s="441">
        <v>1155.1539999999998</v>
      </c>
      <c r="H35" s="440">
        <v>1276.2539999999997</v>
      </c>
      <c r="I35" s="438">
        <v>1915.7499999999998</v>
      </c>
      <c r="J35" s="441" t="s">
        <v>103</v>
      </c>
      <c r="K35" s="440" t="s">
        <v>103</v>
      </c>
      <c r="O35" s="160">
        <v>1994</v>
      </c>
      <c r="P35" s="257" t="s">
        <v>83</v>
      </c>
      <c r="Q35" s="166">
        <v>34516</v>
      </c>
      <c r="R35" s="180">
        <v>0</v>
      </c>
      <c r="S35" s="181">
        <v>6.45</v>
      </c>
      <c r="T35" s="161">
        <v>6.45</v>
      </c>
      <c r="U35" s="180">
        <v>0</v>
      </c>
      <c r="V35" s="181">
        <v>0</v>
      </c>
      <c r="W35" s="161">
        <v>0</v>
      </c>
      <c r="X35" s="169">
        <v>6.45</v>
      </c>
    </row>
    <row r="36" spans="2:24" ht="15.75" thickTop="1" x14ac:dyDescent="0.25">
      <c r="B36" s="120" t="s">
        <v>948</v>
      </c>
      <c r="C36" s="119"/>
      <c r="D36" s="119"/>
      <c r="E36" s="119"/>
      <c r="F36" s="119"/>
      <c r="G36" s="119"/>
      <c r="H36" s="119"/>
      <c r="I36" s="119"/>
      <c r="J36" s="119"/>
      <c r="K36" s="119"/>
      <c r="O36" s="160">
        <v>1994</v>
      </c>
      <c r="P36" s="257" t="s">
        <v>84</v>
      </c>
      <c r="Q36" s="166">
        <v>34547</v>
      </c>
      <c r="R36" s="180">
        <v>0</v>
      </c>
      <c r="S36" s="181">
        <v>6.45</v>
      </c>
      <c r="T36" s="161">
        <v>6.45</v>
      </c>
      <c r="U36" s="180">
        <v>0</v>
      </c>
      <c r="V36" s="181">
        <v>0</v>
      </c>
      <c r="W36" s="161">
        <v>0</v>
      </c>
      <c r="X36" s="169">
        <v>6.45</v>
      </c>
    </row>
    <row r="37" spans="2:24" x14ac:dyDescent="0.25">
      <c r="B37" s="266" t="s">
        <v>61</v>
      </c>
      <c r="C37" s="119"/>
      <c r="D37" s="119"/>
      <c r="E37" s="119"/>
      <c r="F37" s="119"/>
      <c r="G37" s="119"/>
      <c r="H37" s="119"/>
      <c r="I37" s="119"/>
      <c r="J37" s="119"/>
      <c r="K37" s="119"/>
      <c r="O37" s="160">
        <v>1994</v>
      </c>
      <c r="P37" s="257" t="s">
        <v>85</v>
      </c>
      <c r="Q37" s="166">
        <v>34578</v>
      </c>
      <c r="R37" s="180">
        <v>0</v>
      </c>
      <c r="S37" s="181">
        <v>6.45</v>
      </c>
      <c r="T37" s="161">
        <v>6.45</v>
      </c>
      <c r="U37" s="180">
        <v>0</v>
      </c>
      <c r="V37" s="181">
        <v>0</v>
      </c>
      <c r="W37" s="161">
        <v>0</v>
      </c>
      <c r="X37" s="169">
        <v>6.45</v>
      </c>
    </row>
    <row r="38" spans="2:24" x14ac:dyDescent="0.25">
      <c r="B38" s="119" t="s">
        <v>861</v>
      </c>
      <c r="C38" s="119"/>
      <c r="D38" s="119"/>
      <c r="E38" s="119"/>
      <c r="F38" s="119"/>
      <c r="G38" s="119"/>
      <c r="H38" s="119"/>
      <c r="I38" s="119"/>
      <c r="J38" s="119"/>
      <c r="K38" s="119"/>
      <c r="O38" s="160">
        <v>1994</v>
      </c>
      <c r="P38" s="257" t="s">
        <v>86</v>
      </c>
      <c r="Q38" s="166">
        <v>34608</v>
      </c>
      <c r="R38" s="180">
        <v>0</v>
      </c>
      <c r="S38" s="181">
        <v>6.45</v>
      </c>
      <c r="T38" s="161">
        <v>6.45</v>
      </c>
      <c r="U38" s="180">
        <v>0</v>
      </c>
      <c r="V38" s="181">
        <v>0</v>
      </c>
      <c r="W38" s="161">
        <v>0</v>
      </c>
      <c r="X38" s="169">
        <v>6.45</v>
      </c>
    </row>
    <row r="39" spans="2:24" x14ac:dyDescent="0.25">
      <c r="B39" s="119" t="s">
        <v>862</v>
      </c>
      <c r="C39" s="119"/>
      <c r="D39" s="119"/>
      <c r="E39" s="119"/>
      <c r="F39" s="119"/>
      <c r="G39" s="119"/>
      <c r="H39" s="119"/>
      <c r="I39" s="119"/>
      <c r="J39" s="119"/>
      <c r="K39" s="119"/>
      <c r="O39" s="160">
        <v>1994</v>
      </c>
      <c r="P39" s="257" t="s">
        <v>87</v>
      </c>
      <c r="Q39" s="166">
        <v>34639</v>
      </c>
      <c r="R39" s="180">
        <v>0</v>
      </c>
      <c r="S39" s="181">
        <v>6.45</v>
      </c>
      <c r="T39" s="161">
        <v>6.45</v>
      </c>
      <c r="U39" s="180">
        <v>0</v>
      </c>
      <c r="V39" s="181">
        <v>0</v>
      </c>
      <c r="W39" s="161">
        <v>0</v>
      </c>
      <c r="X39" s="169">
        <v>6.45</v>
      </c>
    </row>
    <row r="40" spans="2:24" x14ac:dyDescent="0.25">
      <c r="B40" s="120" t="s">
        <v>863</v>
      </c>
      <c r="C40" s="119"/>
      <c r="D40" s="119"/>
      <c r="E40" s="119"/>
      <c r="F40" s="119"/>
      <c r="G40" s="119"/>
      <c r="H40" s="119"/>
      <c r="I40" s="119"/>
      <c r="J40" s="119"/>
      <c r="K40" s="119"/>
      <c r="O40" s="160">
        <v>1994</v>
      </c>
      <c r="P40" s="257" t="s">
        <v>88</v>
      </c>
      <c r="Q40" s="166">
        <v>34669</v>
      </c>
      <c r="R40" s="180">
        <v>0</v>
      </c>
      <c r="S40" s="181">
        <v>6.45</v>
      </c>
      <c r="T40" s="161">
        <v>6.45</v>
      </c>
      <c r="U40" s="180">
        <v>0</v>
      </c>
      <c r="V40" s="181">
        <v>5.7910000000000004</v>
      </c>
      <c r="W40" s="161">
        <v>5.7910000000000004</v>
      </c>
      <c r="X40" s="169">
        <v>12.241</v>
      </c>
    </row>
    <row r="41" spans="2:24" x14ac:dyDescent="0.25">
      <c r="B41" s="120" t="s">
        <v>104</v>
      </c>
      <c r="C41" s="119"/>
      <c r="D41" s="119"/>
      <c r="E41" s="119"/>
      <c r="F41" s="119"/>
      <c r="G41" s="119"/>
      <c r="H41" s="119"/>
      <c r="I41" s="119"/>
      <c r="J41" s="119"/>
      <c r="K41" s="119"/>
      <c r="O41" s="160">
        <v>1995</v>
      </c>
      <c r="P41" s="257" t="s">
        <v>77</v>
      </c>
      <c r="Q41" s="166">
        <v>34700</v>
      </c>
      <c r="R41" s="180">
        <v>0</v>
      </c>
      <c r="S41" s="181">
        <v>6.45</v>
      </c>
      <c r="T41" s="161">
        <v>6.45</v>
      </c>
      <c r="U41" s="180">
        <v>0</v>
      </c>
      <c r="V41" s="181">
        <v>5.7910000000000004</v>
      </c>
      <c r="W41" s="161">
        <v>5.7910000000000004</v>
      </c>
      <c r="X41" s="169">
        <v>12.241</v>
      </c>
    </row>
    <row r="42" spans="2:24" x14ac:dyDescent="0.25">
      <c r="B42" s="120" t="s">
        <v>105</v>
      </c>
      <c r="O42" s="160">
        <v>1995</v>
      </c>
      <c r="P42" s="257" t="s">
        <v>78</v>
      </c>
      <c r="Q42" s="166">
        <v>34731</v>
      </c>
      <c r="R42" s="180">
        <v>0</v>
      </c>
      <c r="S42" s="181">
        <v>6.45</v>
      </c>
      <c r="T42" s="161">
        <v>6.45</v>
      </c>
      <c r="U42" s="180">
        <v>0</v>
      </c>
      <c r="V42" s="181">
        <v>11.582000000000001</v>
      </c>
      <c r="W42" s="161">
        <v>11.582000000000001</v>
      </c>
      <c r="X42" s="169">
        <v>18.032</v>
      </c>
    </row>
    <row r="43" spans="2:24" x14ac:dyDescent="0.25">
      <c r="B43" s="120" t="s">
        <v>73</v>
      </c>
      <c r="O43" s="160">
        <v>1995</v>
      </c>
      <c r="P43" s="257" t="s">
        <v>79</v>
      </c>
      <c r="Q43" s="166">
        <v>34759</v>
      </c>
      <c r="R43" s="180">
        <v>0</v>
      </c>
      <c r="S43" s="181">
        <v>6.45</v>
      </c>
      <c r="T43" s="161">
        <v>6.45</v>
      </c>
      <c r="U43" s="180">
        <v>0</v>
      </c>
      <c r="V43" s="181">
        <v>11.582000000000001</v>
      </c>
      <c r="W43" s="161">
        <v>11.582000000000001</v>
      </c>
      <c r="X43" s="169">
        <v>18.032</v>
      </c>
    </row>
    <row r="44" spans="2:24" x14ac:dyDescent="0.25">
      <c r="B44" s="120" t="s">
        <v>72</v>
      </c>
      <c r="O44" s="160">
        <v>1995</v>
      </c>
      <c r="P44" s="257" t="s">
        <v>80</v>
      </c>
      <c r="Q44" s="166">
        <v>34790</v>
      </c>
      <c r="R44" s="180">
        <v>0</v>
      </c>
      <c r="S44" s="181">
        <v>6.45</v>
      </c>
      <c r="T44" s="161">
        <v>6.45</v>
      </c>
      <c r="U44" s="180">
        <v>0</v>
      </c>
      <c r="V44" s="181">
        <v>11.582000000000001</v>
      </c>
      <c r="W44" s="161">
        <v>11.582000000000001</v>
      </c>
      <c r="X44" s="169">
        <v>18.032</v>
      </c>
    </row>
    <row r="45" spans="2:24" x14ac:dyDescent="0.25">
      <c r="B45" s="151" t="s">
        <v>71</v>
      </c>
      <c r="O45" s="160">
        <v>1995</v>
      </c>
      <c r="P45" s="257" t="s">
        <v>81</v>
      </c>
      <c r="Q45" s="166">
        <v>34820</v>
      </c>
      <c r="R45" s="180">
        <v>0</v>
      </c>
      <c r="S45" s="181">
        <v>6.45</v>
      </c>
      <c r="T45" s="161">
        <v>6.45</v>
      </c>
      <c r="U45" s="180">
        <v>0</v>
      </c>
      <c r="V45" s="181">
        <v>11.582000000000001</v>
      </c>
      <c r="W45" s="161">
        <v>11.582000000000001</v>
      </c>
      <c r="X45" s="169">
        <v>18.032</v>
      </c>
    </row>
    <row r="46" spans="2:24" x14ac:dyDescent="0.25">
      <c r="O46" s="160">
        <v>1995</v>
      </c>
      <c r="P46" s="257" t="s">
        <v>82</v>
      </c>
      <c r="Q46" s="166">
        <v>34851</v>
      </c>
      <c r="R46" s="180">
        <v>0</v>
      </c>
      <c r="S46" s="181">
        <v>6.45</v>
      </c>
      <c r="T46" s="161">
        <v>6.45</v>
      </c>
      <c r="U46" s="180">
        <v>0</v>
      </c>
      <c r="V46" s="181">
        <v>11.582000000000001</v>
      </c>
      <c r="W46" s="161">
        <v>11.582000000000001</v>
      </c>
      <c r="X46" s="169">
        <v>18.032</v>
      </c>
    </row>
    <row r="47" spans="2:24" x14ac:dyDescent="0.25">
      <c r="O47" s="160">
        <v>1995</v>
      </c>
      <c r="P47" s="257" t="s">
        <v>83</v>
      </c>
      <c r="Q47" s="166">
        <v>34881</v>
      </c>
      <c r="R47" s="180">
        <v>0</v>
      </c>
      <c r="S47" s="181">
        <v>6.45</v>
      </c>
      <c r="T47" s="161">
        <v>6.45</v>
      </c>
      <c r="U47" s="180">
        <v>0</v>
      </c>
      <c r="V47" s="181">
        <v>11.582000000000001</v>
      </c>
      <c r="W47" s="161">
        <v>11.582000000000001</v>
      </c>
      <c r="X47" s="169">
        <v>18.032</v>
      </c>
    </row>
    <row r="48" spans="2:24" x14ac:dyDescent="0.25">
      <c r="O48" s="160">
        <v>1995</v>
      </c>
      <c r="P48" s="257" t="s">
        <v>84</v>
      </c>
      <c r="Q48" s="166">
        <v>34912</v>
      </c>
      <c r="R48" s="180">
        <v>0</v>
      </c>
      <c r="S48" s="181">
        <v>6.45</v>
      </c>
      <c r="T48" s="161">
        <v>6.45</v>
      </c>
      <c r="U48" s="180">
        <v>0</v>
      </c>
      <c r="V48" s="181">
        <v>11.582000000000001</v>
      </c>
      <c r="W48" s="161">
        <v>11.582000000000001</v>
      </c>
      <c r="X48" s="169">
        <v>18.032</v>
      </c>
    </row>
    <row r="49" spans="15:24" x14ac:dyDescent="0.25">
      <c r="O49" s="160">
        <v>1995</v>
      </c>
      <c r="P49" s="257" t="s">
        <v>85</v>
      </c>
      <c r="Q49" s="166">
        <v>34943</v>
      </c>
      <c r="R49" s="180">
        <v>0</v>
      </c>
      <c r="S49" s="181">
        <v>6.45</v>
      </c>
      <c r="T49" s="161">
        <v>6.45</v>
      </c>
      <c r="U49" s="180">
        <v>0</v>
      </c>
      <c r="V49" s="181">
        <v>11.582000000000001</v>
      </c>
      <c r="W49" s="161">
        <v>11.582000000000001</v>
      </c>
      <c r="X49" s="169">
        <v>18.032</v>
      </c>
    </row>
    <row r="50" spans="15:24" x14ac:dyDescent="0.25">
      <c r="O50" s="160">
        <v>1995</v>
      </c>
      <c r="P50" s="257" t="s">
        <v>86</v>
      </c>
      <c r="Q50" s="166">
        <v>34973</v>
      </c>
      <c r="R50" s="180">
        <v>0</v>
      </c>
      <c r="S50" s="181">
        <v>6.45</v>
      </c>
      <c r="T50" s="161">
        <v>6.45</v>
      </c>
      <c r="U50" s="180">
        <v>0</v>
      </c>
      <c r="V50" s="181">
        <v>17.373000000000001</v>
      </c>
      <c r="W50" s="161">
        <v>17.373000000000001</v>
      </c>
      <c r="X50" s="169">
        <v>23.823</v>
      </c>
    </row>
    <row r="51" spans="15:24" x14ac:dyDescent="0.25">
      <c r="O51" s="160">
        <v>1995</v>
      </c>
      <c r="P51" s="257" t="s">
        <v>87</v>
      </c>
      <c r="Q51" s="166">
        <v>35004</v>
      </c>
      <c r="R51" s="180">
        <v>0</v>
      </c>
      <c r="S51" s="181">
        <v>6.45</v>
      </c>
      <c r="T51" s="161">
        <v>6.45</v>
      </c>
      <c r="U51" s="180">
        <v>0</v>
      </c>
      <c r="V51" s="181">
        <v>23.164000000000001</v>
      </c>
      <c r="W51" s="161">
        <v>23.164000000000001</v>
      </c>
      <c r="X51" s="169">
        <v>29.614000000000001</v>
      </c>
    </row>
    <row r="52" spans="15:24" x14ac:dyDescent="0.25">
      <c r="O52" s="160">
        <v>1995</v>
      </c>
      <c r="P52" s="257" t="s">
        <v>88</v>
      </c>
      <c r="Q52" s="166">
        <v>35034</v>
      </c>
      <c r="R52" s="180">
        <v>0</v>
      </c>
      <c r="S52" s="181">
        <v>6.45</v>
      </c>
      <c r="T52" s="161">
        <v>6.45</v>
      </c>
      <c r="U52" s="180">
        <v>0</v>
      </c>
      <c r="V52" s="181">
        <v>23.164000000000001</v>
      </c>
      <c r="W52" s="161">
        <v>23.164000000000001</v>
      </c>
      <c r="X52" s="169">
        <v>29.614000000000001</v>
      </c>
    </row>
    <row r="53" spans="15:24" x14ac:dyDescent="0.25">
      <c r="O53" s="160">
        <v>1996</v>
      </c>
      <c r="P53" s="257" t="s">
        <v>77</v>
      </c>
      <c r="Q53" s="166">
        <v>35065</v>
      </c>
      <c r="R53" s="180">
        <v>0</v>
      </c>
      <c r="S53" s="181">
        <v>6.45</v>
      </c>
      <c r="T53" s="161">
        <v>6.45</v>
      </c>
      <c r="U53" s="180">
        <v>0</v>
      </c>
      <c r="V53" s="181">
        <v>23.164000000000001</v>
      </c>
      <c r="W53" s="161">
        <v>23.164000000000001</v>
      </c>
      <c r="X53" s="169">
        <v>29.614000000000001</v>
      </c>
    </row>
    <row r="54" spans="15:24" x14ac:dyDescent="0.25">
      <c r="O54" s="160">
        <v>1996</v>
      </c>
      <c r="P54" s="257" t="s">
        <v>78</v>
      </c>
      <c r="Q54" s="166">
        <v>35096</v>
      </c>
      <c r="R54" s="180">
        <v>0</v>
      </c>
      <c r="S54" s="181">
        <v>6.45</v>
      </c>
      <c r="T54" s="161">
        <v>6.45</v>
      </c>
      <c r="U54" s="180">
        <v>0</v>
      </c>
      <c r="V54" s="181">
        <v>23.164000000000001</v>
      </c>
      <c r="W54" s="161">
        <v>23.164000000000001</v>
      </c>
      <c r="X54" s="169">
        <v>29.614000000000001</v>
      </c>
    </row>
    <row r="55" spans="15:24" x14ac:dyDescent="0.25">
      <c r="O55" s="160">
        <v>1996</v>
      </c>
      <c r="P55" s="257" t="s">
        <v>79</v>
      </c>
      <c r="Q55" s="166">
        <v>35125</v>
      </c>
      <c r="R55" s="180">
        <v>0</v>
      </c>
      <c r="S55" s="181">
        <v>6.45</v>
      </c>
      <c r="T55" s="161">
        <v>6.45</v>
      </c>
      <c r="U55" s="180">
        <v>0</v>
      </c>
      <c r="V55" s="181">
        <v>23.164000000000001</v>
      </c>
      <c r="W55" s="161">
        <v>23.164000000000001</v>
      </c>
      <c r="X55" s="169">
        <v>29.614000000000001</v>
      </c>
    </row>
    <row r="56" spans="15:24" x14ac:dyDescent="0.25">
      <c r="O56" s="160">
        <v>1996</v>
      </c>
      <c r="P56" s="257" t="s">
        <v>80</v>
      </c>
      <c r="Q56" s="166">
        <v>35156</v>
      </c>
      <c r="R56" s="180">
        <v>0</v>
      </c>
      <c r="S56" s="181">
        <v>6.45</v>
      </c>
      <c r="T56" s="161">
        <v>6.45</v>
      </c>
      <c r="U56" s="180">
        <v>0</v>
      </c>
      <c r="V56" s="181">
        <v>23.164000000000001</v>
      </c>
      <c r="W56" s="161">
        <v>23.164000000000001</v>
      </c>
      <c r="X56" s="169">
        <v>29.614000000000001</v>
      </c>
    </row>
    <row r="57" spans="15:24" x14ac:dyDescent="0.25">
      <c r="O57" s="160">
        <v>1996</v>
      </c>
      <c r="P57" s="257" t="s">
        <v>81</v>
      </c>
      <c r="Q57" s="166">
        <v>35186</v>
      </c>
      <c r="R57" s="180">
        <v>0</v>
      </c>
      <c r="S57" s="181">
        <v>6.45</v>
      </c>
      <c r="T57" s="161">
        <v>6.45</v>
      </c>
      <c r="U57" s="180">
        <v>0</v>
      </c>
      <c r="V57" s="181">
        <v>23.164000000000001</v>
      </c>
      <c r="W57" s="161">
        <v>23.164000000000001</v>
      </c>
      <c r="X57" s="169">
        <v>29.614000000000001</v>
      </c>
    </row>
    <row r="58" spans="15:24" x14ac:dyDescent="0.25">
      <c r="O58" s="160">
        <v>1996</v>
      </c>
      <c r="P58" s="257" t="s">
        <v>82</v>
      </c>
      <c r="Q58" s="166">
        <v>35217</v>
      </c>
      <c r="R58" s="180">
        <v>0</v>
      </c>
      <c r="S58" s="181">
        <v>6.45</v>
      </c>
      <c r="T58" s="161">
        <v>6.45</v>
      </c>
      <c r="U58" s="180">
        <v>0</v>
      </c>
      <c r="V58" s="181">
        <v>23.164000000000001</v>
      </c>
      <c r="W58" s="161">
        <v>23.164000000000001</v>
      </c>
      <c r="X58" s="169">
        <v>29.614000000000001</v>
      </c>
    </row>
    <row r="59" spans="15:24" x14ac:dyDescent="0.25">
      <c r="O59" s="160">
        <v>1996</v>
      </c>
      <c r="P59" s="257" t="s">
        <v>83</v>
      </c>
      <c r="Q59" s="166">
        <v>35247</v>
      </c>
      <c r="R59" s="180">
        <v>0</v>
      </c>
      <c r="S59" s="181">
        <v>6.45</v>
      </c>
      <c r="T59" s="161">
        <v>6.45</v>
      </c>
      <c r="U59" s="180">
        <v>0</v>
      </c>
      <c r="V59" s="181">
        <v>23.164000000000001</v>
      </c>
      <c r="W59" s="161">
        <v>23.164000000000001</v>
      </c>
      <c r="X59" s="169">
        <v>29.614000000000001</v>
      </c>
    </row>
    <row r="60" spans="15:24" x14ac:dyDescent="0.25">
      <c r="O60" s="160">
        <v>1996</v>
      </c>
      <c r="P60" s="257" t="s">
        <v>84</v>
      </c>
      <c r="Q60" s="166">
        <v>35278</v>
      </c>
      <c r="R60" s="180">
        <v>0</v>
      </c>
      <c r="S60" s="181">
        <v>6.45</v>
      </c>
      <c r="T60" s="161">
        <v>6.45</v>
      </c>
      <c r="U60" s="180">
        <v>0</v>
      </c>
      <c r="V60" s="181">
        <v>23.164000000000001</v>
      </c>
      <c r="W60" s="161">
        <v>23.164000000000001</v>
      </c>
      <c r="X60" s="169">
        <v>29.614000000000001</v>
      </c>
    </row>
    <row r="61" spans="15:24" x14ac:dyDescent="0.25">
      <c r="O61" s="160">
        <v>1996</v>
      </c>
      <c r="P61" s="257" t="s">
        <v>85</v>
      </c>
      <c r="Q61" s="166">
        <v>35309</v>
      </c>
      <c r="R61" s="180">
        <v>0</v>
      </c>
      <c r="S61" s="181">
        <v>6.45</v>
      </c>
      <c r="T61" s="161">
        <v>6.45</v>
      </c>
      <c r="U61" s="180">
        <v>0</v>
      </c>
      <c r="V61" s="181">
        <v>23.164000000000001</v>
      </c>
      <c r="W61" s="161">
        <v>23.164000000000001</v>
      </c>
      <c r="X61" s="169">
        <v>29.614000000000001</v>
      </c>
    </row>
    <row r="62" spans="15:24" x14ac:dyDescent="0.25">
      <c r="O62" s="160">
        <v>1996</v>
      </c>
      <c r="P62" s="257" t="s">
        <v>86</v>
      </c>
      <c r="Q62" s="166">
        <v>35339</v>
      </c>
      <c r="R62" s="180">
        <v>0</v>
      </c>
      <c r="S62" s="181">
        <v>6.45</v>
      </c>
      <c r="T62" s="161">
        <v>6.45</v>
      </c>
      <c r="U62" s="180">
        <v>0</v>
      </c>
      <c r="V62" s="181">
        <v>23.164000000000001</v>
      </c>
      <c r="W62" s="161">
        <v>23.164000000000001</v>
      </c>
      <c r="X62" s="169">
        <v>29.614000000000001</v>
      </c>
    </row>
    <row r="63" spans="15:24" x14ac:dyDescent="0.25">
      <c r="O63" s="160">
        <v>1996</v>
      </c>
      <c r="P63" s="257" t="s">
        <v>87</v>
      </c>
      <c r="Q63" s="166">
        <v>35370</v>
      </c>
      <c r="R63" s="180">
        <v>0</v>
      </c>
      <c r="S63" s="181">
        <v>6.45</v>
      </c>
      <c r="T63" s="161">
        <v>6.45</v>
      </c>
      <c r="U63" s="180">
        <v>0</v>
      </c>
      <c r="V63" s="181">
        <v>23.164000000000001</v>
      </c>
      <c r="W63" s="161">
        <v>23.164000000000001</v>
      </c>
      <c r="X63" s="169">
        <v>29.614000000000001</v>
      </c>
    </row>
    <row r="64" spans="15:24" x14ac:dyDescent="0.25">
      <c r="O64" s="160">
        <v>1996</v>
      </c>
      <c r="P64" s="257" t="s">
        <v>88</v>
      </c>
      <c r="Q64" s="166">
        <v>35400</v>
      </c>
      <c r="R64" s="180">
        <v>0</v>
      </c>
      <c r="S64" s="181">
        <v>6.45</v>
      </c>
      <c r="T64" s="161">
        <v>6.45</v>
      </c>
      <c r="U64" s="180">
        <v>0</v>
      </c>
      <c r="V64" s="181">
        <v>23.164000000000001</v>
      </c>
      <c r="W64" s="161">
        <v>23.164000000000001</v>
      </c>
      <c r="X64" s="169">
        <v>29.614000000000001</v>
      </c>
    </row>
    <row r="65" spans="15:24" x14ac:dyDescent="0.25">
      <c r="O65" s="160">
        <v>1997</v>
      </c>
      <c r="P65" s="257" t="s">
        <v>77</v>
      </c>
      <c r="Q65" s="166">
        <v>35431</v>
      </c>
      <c r="R65" s="180">
        <v>0</v>
      </c>
      <c r="S65" s="181">
        <v>6.45</v>
      </c>
      <c r="T65" s="161">
        <v>6.45</v>
      </c>
      <c r="U65" s="180">
        <v>0</v>
      </c>
      <c r="V65" s="181">
        <v>23.164000000000001</v>
      </c>
      <c r="W65" s="161">
        <v>23.164000000000001</v>
      </c>
      <c r="X65" s="169">
        <v>29.614000000000001</v>
      </c>
    </row>
    <row r="66" spans="15:24" x14ac:dyDescent="0.25">
      <c r="O66" s="160">
        <v>1997</v>
      </c>
      <c r="P66" s="257" t="s">
        <v>78</v>
      </c>
      <c r="Q66" s="166">
        <v>35462</v>
      </c>
      <c r="R66" s="180">
        <v>0</v>
      </c>
      <c r="S66" s="181">
        <v>6.45</v>
      </c>
      <c r="T66" s="161">
        <v>6.45</v>
      </c>
      <c r="U66" s="180">
        <v>0</v>
      </c>
      <c r="V66" s="181">
        <v>23.164000000000001</v>
      </c>
      <c r="W66" s="161">
        <v>23.164000000000001</v>
      </c>
      <c r="X66" s="169">
        <v>29.614000000000001</v>
      </c>
    </row>
    <row r="67" spans="15:24" x14ac:dyDescent="0.25">
      <c r="O67" s="160">
        <v>1997</v>
      </c>
      <c r="P67" s="257" t="s">
        <v>79</v>
      </c>
      <c r="Q67" s="166">
        <v>35490</v>
      </c>
      <c r="R67" s="180">
        <v>0</v>
      </c>
      <c r="S67" s="181">
        <v>11.25</v>
      </c>
      <c r="T67" s="161">
        <v>11.25</v>
      </c>
      <c r="U67" s="180">
        <v>0</v>
      </c>
      <c r="V67" s="181">
        <v>29.534000000000002</v>
      </c>
      <c r="W67" s="161">
        <v>29.534000000000002</v>
      </c>
      <c r="X67" s="169">
        <v>40.784000000000006</v>
      </c>
    </row>
    <row r="68" spans="15:24" x14ac:dyDescent="0.25">
      <c r="O68" s="160">
        <v>1997</v>
      </c>
      <c r="P68" s="257" t="s">
        <v>80</v>
      </c>
      <c r="Q68" s="166">
        <v>35521</v>
      </c>
      <c r="R68" s="180">
        <v>0</v>
      </c>
      <c r="S68" s="181">
        <v>11.25</v>
      </c>
      <c r="T68" s="161">
        <v>11.25</v>
      </c>
      <c r="U68" s="180">
        <v>0</v>
      </c>
      <c r="V68" s="181">
        <v>29.534000000000002</v>
      </c>
      <c r="W68" s="161">
        <v>29.534000000000002</v>
      </c>
      <c r="X68" s="169">
        <v>40.784000000000006</v>
      </c>
    </row>
    <row r="69" spans="15:24" x14ac:dyDescent="0.25">
      <c r="O69" s="160">
        <v>1997</v>
      </c>
      <c r="P69" s="257" t="s">
        <v>81</v>
      </c>
      <c r="Q69" s="166">
        <v>35551</v>
      </c>
      <c r="R69" s="180">
        <v>0</v>
      </c>
      <c r="S69" s="181">
        <v>11.25</v>
      </c>
      <c r="T69" s="161">
        <v>11.25</v>
      </c>
      <c r="U69" s="180">
        <v>0</v>
      </c>
      <c r="V69" s="181">
        <v>29.534000000000002</v>
      </c>
      <c r="W69" s="161">
        <v>29.534000000000002</v>
      </c>
      <c r="X69" s="169">
        <v>40.784000000000006</v>
      </c>
    </row>
    <row r="70" spans="15:24" x14ac:dyDescent="0.25">
      <c r="O70" s="160">
        <v>1997</v>
      </c>
      <c r="P70" s="257" t="s">
        <v>82</v>
      </c>
      <c r="Q70" s="166">
        <v>35582</v>
      </c>
      <c r="R70" s="180">
        <v>0</v>
      </c>
      <c r="S70" s="181">
        <v>11.25</v>
      </c>
      <c r="T70" s="161">
        <v>11.25</v>
      </c>
      <c r="U70" s="180">
        <v>0</v>
      </c>
      <c r="V70" s="181">
        <v>29.534000000000002</v>
      </c>
      <c r="W70" s="161">
        <v>29.534000000000002</v>
      </c>
      <c r="X70" s="169">
        <v>40.784000000000006</v>
      </c>
    </row>
    <row r="71" spans="15:24" x14ac:dyDescent="0.25">
      <c r="O71" s="160">
        <v>1997</v>
      </c>
      <c r="P71" s="257" t="s">
        <v>83</v>
      </c>
      <c r="Q71" s="166">
        <v>35612</v>
      </c>
      <c r="R71" s="180">
        <v>15</v>
      </c>
      <c r="S71" s="181">
        <v>16.23</v>
      </c>
      <c r="T71" s="161">
        <v>31.23</v>
      </c>
      <c r="U71" s="180">
        <v>0</v>
      </c>
      <c r="V71" s="181">
        <v>29.534000000000002</v>
      </c>
      <c r="W71" s="161">
        <v>29.534000000000002</v>
      </c>
      <c r="X71" s="169">
        <v>60.764000000000003</v>
      </c>
    </row>
    <row r="72" spans="15:24" x14ac:dyDescent="0.25">
      <c r="O72" s="160">
        <v>1997</v>
      </c>
      <c r="P72" s="257" t="s">
        <v>84</v>
      </c>
      <c r="Q72" s="166">
        <v>35643</v>
      </c>
      <c r="R72" s="180">
        <v>15</v>
      </c>
      <c r="S72" s="181">
        <v>21.03</v>
      </c>
      <c r="T72" s="161">
        <v>36.03</v>
      </c>
      <c r="U72" s="180">
        <v>0</v>
      </c>
      <c r="V72" s="181">
        <v>29.534000000000002</v>
      </c>
      <c r="W72" s="161">
        <v>29.534000000000002</v>
      </c>
      <c r="X72" s="169">
        <v>65.564000000000007</v>
      </c>
    </row>
    <row r="73" spans="15:24" x14ac:dyDescent="0.25">
      <c r="O73" s="160">
        <v>1997</v>
      </c>
      <c r="P73" s="257" t="s">
        <v>85</v>
      </c>
      <c r="Q73" s="166">
        <v>35674</v>
      </c>
      <c r="R73" s="180">
        <v>15</v>
      </c>
      <c r="S73" s="181">
        <v>21.03</v>
      </c>
      <c r="T73" s="161">
        <v>36.03</v>
      </c>
      <c r="U73" s="180">
        <v>0</v>
      </c>
      <c r="V73" s="181">
        <v>29.534000000000002</v>
      </c>
      <c r="W73" s="161">
        <v>29.534000000000002</v>
      </c>
      <c r="X73" s="169">
        <v>65.564000000000007</v>
      </c>
    </row>
    <row r="74" spans="15:24" x14ac:dyDescent="0.25">
      <c r="O74" s="160">
        <v>1997</v>
      </c>
      <c r="P74" s="257" t="s">
        <v>86</v>
      </c>
      <c r="Q74" s="166">
        <v>35704</v>
      </c>
      <c r="R74" s="180">
        <v>15</v>
      </c>
      <c r="S74" s="181">
        <v>21.03</v>
      </c>
      <c r="T74" s="161">
        <v>36.03</v>
      </c>
      <c r="U74" s="180">
        <v>0</v>
      </c>
      <c r="V74" s="181">
        <v>29.534000000000002</v>
      </c>
      <c r="W74" s="161">
        <v>29.534000000000002</v>
      </c>
      <c r="X74" s="169">
        <v>65.564000000000007</v>
      </c>
    </row>
    <row r="75" spans="15:24" x14ac:dyDescent="0.25">
      <c r="O75" s="160">
        <v>1997</v>
      </c>
      <c r="P75" s="257" t="s">
        <v>87</v>
      </c>
      <c r="Q75" s="166">
        <v>35735</v>
      </c>
      <c r="R75" s="180">
        <v>15</v>
      </c>
      <c r="S75" s="181">
        <v>21.03</v>
      </c>
      <c r="T75" s="161">
        <v>36.03</v>
      </c>
      <c r="U75" s="180">
        <v>0</v>
      </c>
      <c r="V75" s="181">
        <v>29.534000000000002</v>
      </c>
      <c r="W75" s="161">
        <v>29.534000000000002</v>
      </c>
      <c r="X75" s="169">
        <v>65.564000000000007</v>
      </c>
    </row>
    <row r="76" spans="15:24" x14ac:dyDescent="0.25">
      <c r="O76" s="160">
        <v>1997</v>
      </c>
      <c r="P76" s="257" t="s">
        <v>88</v>
      </c>
      <c r="Q76" s="166">
        <v>35765</v>
      </c>
      <c r="R76" s="180">
        <v>15</v>
      </c>
      <c r="S76" s="181">
        <v>42.230000000000004</v>
      </c>
      <c r="T76" s="161">
        <v>57.230000000000004</v>
      </c>
      <c r="U76" s="180">
        <v>0</v>
      </c>
      <c r="V76" s="181">
        <v>29.534000000000002</v>
      </c>
      <c r="W76" s="161">
        <v>29.534000000000002</v>
      </c>
      <c r="X76" s="169">
        <v>86.76400000000001</v>
      </c>
    </row>
    <row r="77" spans="15:24" x14ac:dyDescent="0.25">
      <c r="O77" s="160">
        <v>1998</v>
      </c>
      <c r="P77" s="257" t="s">
        <v>77</v>
      </c>
      <c r="Q77" s="166">
        <v>35796</v>
      </c>
      <c r="R77" s="180">
        <v>15</v>
      </c>
      <c r="S77" s="181">
        <v>42.230000000000004</v>
      </c>
      <c r="T77" s="161">
        <v>57.230000000000004</v>
      </c>
      <c r="U77" s="180">
        <v>0</v>
      </c>
      <c r="V77" s="181">
        <v>29.534000000000002</v>
      </c>
      <c r="W77" s="161">
        <v>29.534000000000002</v>
      </c>
      <c r="X77" s="169">
        <v>86.76400000000001</v>
      </c>
    </row>
    <row r="78" spans="15:24" x14ac:dyDescent="0.25">
      <c r="O78" s="160">
        <v>1998</v>
      </c>
      <c r="P78" s="257" t="s">
        <v>78</v>
      </c>
      <c r="Q78" s="166">
        <v>35827</v>
      </c>
      <c r="R78" s="180">
        <v>15</v>
      </c>
      <c r="S78" s="181">
        <v>42.230000000000004</v>
      </c>
      <c r="T78" s="161">
        <v>57.230000000000004</v>
      </c>
      <c r="U78" s="180">
        <v>0</v>
      </c>
      <c r="V78" s="181">
        <v>29.534000000000002</v>
      </c>
      <c r="W78" s="161">
        <v>29.534000000000002</v>
      </c>
      <c r="X78" s="169">
        <v>86.76400000000001</v>
      </c>
    </row>
    <row r="79" spans="15:24" x14ac:dyDescent="0.25">
      <c r="O79" s="160">
        <v>1998</v>
      </c>
      <c r="P79" s="257" t="s">
        <v>79</v>
      </c>
      <c r="Q79" s="166">
        <v>35855</v>
      </c>
      <c r="R79" s="180">
        <v>15</v>
      </c>
      <c r="S79" s="181">
        <v>42.230000000000004</v>
      </c>
      <c r="T79" s="161">
        <v>57.230000000000004</v>
      </c>
      <c r="U79" s="180">
        <v>0</v>
      </c>
      <c r="V79" s="181">
        <v>29.534000000000002</v>
      </c>
      <c r="W79" s="161">
        <v>29.534000000000002</v>
      </c>
      <c r="X79" s="169">
        <v>86.76400000000001</v>
      </c>
    </row>
    <row r="80" spans="15:24" x14ac:dyDescent="0.25">
      <c r="O80" s="160">
        <v>1998</v>
      </c>
      <c r="P80" s="257" t="s">
        <v>80</v>
      </c>
      <c r="Q80" s="166">
        <v>35886</v>
      </c>
      <c r="R80" s="180">
        <v>15</v>
      </c>
      <c r="S80" s="181">
        <v>47.230000000000004</v>
      </c>
      <c r="T80" s="161">
        <v>62.230000000000004</v>
      </c>
      <c r="U80" s="180">
        <v>0</v>
      </c>
      <c r="V80" s="181">
        <v>29.534000000000002</v>
      </c>
      <c r="W80" s="161">
        <v>29.534000000000002</v>
      </c>
      <c r="X80" s="169">
        <v>91.76400000000001</v>
      </c>
    </row>
    <row r="81" spans="15:24" x14ac:dyDescent="0.25">
      <c r="O81" s="160">
        <v>1998</v>
      </c>
      <c r="P81" s="257" t="s">
        <v>81</v>
      </c>
      <c r="Q81" s="166">
        <v>35916</v>
      </c>
      <c r="R81" s="180">
        <v>15</v>
      </c>
      <c r="S81" s="181">
        <v>47.230000000000004</v>
      </c>
      <c r="T81" s="161">
        <v>62.230000000000004</v>
      </c>
      <c r="U81" s="180">
        <v>0</v>
      </c>
      <c r="V81" s="181">
        <v>29.534000000000002</v>
      </c>
      <c r="W81" s="161">
        <v>29.534000000000002</v>
      </c>
      <c r="X81" s="169">
        <v>91.76400000000001</v>
      </c>
    </row>
    <row r="82" spans="15:24" x14ac:dyDescent="0.25">
      <c r="O82" s="160">
        <v>1998</v>
      </c>
      <c r="P82" s="257" t="s">
        <v>82</v>
      </c>
      <c r="Q82" s="166">
        <v>35947</v>
      </c>
      <c r="R82" s="180">
        <v>15</v>
      </c>
      <c r="S82" s="181">
        <v>47.230000000000004</v>
      </c>
      <c r="T82" s="161">
        <v>62.230000000000004</v>
      </c>
      <c r="U82" s="180">
        <v>0</v>
      </c>
      <c r="V82" s="181">
        <v>29.534000000000002</v>
      </c>
      <c r="W82" s="161">
        <v>29.534000000000002</v>
      </c>
      <c r="X82" s="169">
        <v>91.76400000000001</v>
      </c>
    </row>
    <row r="83" spans="15:24" x14ac:dyDescent="0.25">
      <c r="O83" s="160">
        <v>1998</v>
      </c>
      <c r="P83" s="257" t="s">
        <v>83</v>
      </c>
      <c r="Q83" s="166">
        <v>35977</v>
      </c>
      <c r="R83" s="180">
        <v>15</v>
      </c>
      <c r="S83" s="181">
        <v>47.230000000000004</v>
      </c>
      <c r="T83" s="161">
        <v>62.230000000000004</v>
      </c>
      <c r="U83" s="180">
        <v>0</v>
      </c>
      <c r="V83" s="181">
        <v>29.534000000000002</v>
      </c>
      <c r="W83" s="161">
        <v>29.534000000000002</v>
      </c>
      <c r="X83" s="169">
        <v>91.76400000000001</v>
      </c>
    </row>
    <row r="84" spans="15:24" x14ac:dyDescent="0.25">
      <c r="O84" s="160">
        <v>1998</v>
      </c>
      <c r="P84" s="257" t="s">
        <v>84</v>
      </c>
      <c r="Q84" s="166">
        <v>36008</v>
      </c>
      <c r="R84" s="180">
        <v>15</v>
      </c>
      <c r="S84" s="181">
        <v>47.230000000000004</v>
      </c>
      <c r="T84" s="161">
        <v>62.230000000000004</v>
      </c>
      <c r="U84" s="180">
        <v>0</v>
      </c>
      <c r="V84" s="181">
        <v>29.534000000000002</v>
      </c>
      <c r="W84" s="161">
        <v>29.534000000000002</v>
      </c>
      <c r="X84" s="169">
        <v>91.76400000000001</v>
      </c>
    </row>
    <row r="85" spans="15:24" x14ac:dyDescent="0.25">
      <c r="O85" s="160">
        <v>1998</v>
      </c>
      <c r="P85" s="257" t="s">
        <v>85</v>
      </c>
      <c r="Q85" s="166">
        <v>36039</v>
      </c>
      <c r="R85" s="180">
        <v>15</v>
      </c>
      <c r="S85" s="181">
        <v>47.230000000000004</v>
      </c>
      <c r="T85" s="161">
        <v>62.230000000000004</v>
      </c>
      <c r="U85" s="180">
        <v>0</v>
      </c>
      <c r="V85" s="181">
        <v>29.534000000000002</v>
      </c>
      <c r="W85" s="161">
        <v>29.534000000000002</v>
      </c>
      <c r="X85" s="169">
        <v>91.76400000000001</v>
      </c>
    </row>
    <row r="86" spans="15:24" x14ac:dyDescent="0.25">
      <c r="O86" s="160">
        <v>1998</v>
      </c>
      <c r="P86" s="257" t="s">
        <v>86</v>
      </c>
      <c r="Q86" s="166">
        <v>36069</v>
      </c>
      <c r="R86" s="180">
        <v>15</v>
      </c>
      <c r="S86" s="181">
        <v>47.230000000000004</v>
      </c>
      <c r="T86" s="161">
        <v>62.230000000000004</v>
      </c>
      <c r="U86" s="180">
        <v>0</v>
      </c>
      <c r="V86" s="181">
        <v>29.534000000000002</v>
      </c>
      <c r="W86" s="161">
        <v>29.534000000000002</v>
      </c>
      <c r="X86" s="169">
        <v>91.76400000000001</v>
      </c>
    </row>
    <row r="87" spans="15:24" x14ac:dyDescent="0.25">
      <c r="O87" s="160">
        <v>1998</v>
      </c>
      <c r="P87" s="257" t="s">
        <v>87</v>
      </c>
      <c r="Q87" s="166">
        <v>36100</v>
      </c>
      <c r="R87" s="180">
        <v>15</v>
      </c>
      <c r="S87" s="181">
        <v>47.230000000000004</v>
      </c>
      <c r="T87" s="161">
        <v>62.230000000000004</v>
      </c>
      <c r="U87" s="180">
        <v>0</v>
      </c>
      <c r="V87" s="181">
        <v>29.534000000000002</v>
      </c>
      <c r="W87" s="161">
        <v>29.534000000000002</v>
      </c>
      <c r="X87" s="169">
        <v>91.76400000000001</v>
      </c>
    </row>
    <row r="88" spans="15:24" x14ac:dyDescent="0.25">
      <c r="O88" s="160">
        <v>1998</v>
      </c>
      <c r="P88" s="257" t="s">
        <v>88</v>
      </c>
      <c r="Q88" s="166">
        <v>36130</v>
      </c>
      <c r="R88" s="180">
        <v>15</v>
      </c>
      <c r="S88" s="181">
        <v>47.230000000000004</v>
      </c>
      <c r="T88" s="161">
        <v>62.230000000000004</v>
      </c>
      <c r="U88" s="180">
        <v>0</v>
      </c>
      <c r="V88" s="181">
        <v>29.534000000000002</v>
      </c>
      <c r="W88" s="161">
        <v>29.534000000000002</v>
      </c>
      <c r="X88" s="169">
        <v>91.76400000000001</v>
      </c>
    </row>
    <row r="89" spans="15:24" x14ac:dyDescent="0.25">
      <c r="O89" s="160">
        <v>1999</v>
      </c>
      <c r="P89" s="257" t="s">
        <v>77</v>
      </c>
      <c r="Q89" s="166">
        <v>36161</v>
      </c>
      <c r="R89" s="180">
        <v>15</v>
      </c>
      <c r="S89" s="181">
        <v>49.870000000000005</v>
      </c>
      <c r="T89" s="161">
        <v>64.87</v>
      </c>
      <c r="U89" s="180">
        <v>0</v>
      </c>
      <c r="V89" s="181">
        <v>30.576000000000004</v>
      </c>
      <c r="W89" s="161">
        <v>30.576000000000004</v>
      </c>
      <c r="X89" s="169">
        <v>95.446000000000012</v>
      </c>
    </row>
    <row r="90" spans="15:24" x14ac:dyDescent="0.25">
      <c r="O90" s="160">
        <v>1999</v>
      </c>
      <c r="P90" s="257" t="s">
        <v>78</v>
      </c>
      <c r="Q90" s="166">
        <v>36192</v>
      </c>
      <c r="R90" s="180">
        <v>15</v>
      </c>
      <c r="S90" s="181">
        <v>50.56</v>
      </c>
      <c r="T90" s="161">
        <v>65.56</v>
      </c>
      <c r="U90" s="180">
        <v>0</v>
      </c>
      <c r="V90" s="181">
        <v>30.576000000000004</v>
      </c>
      <c r="W90" s="161">
        <v>30.576000000000004</v>
      </c>
      <c r="X90" s="169">
        <v>96.13600000000001</v>
      </c>
    </row>
    <row r="91" spans="15:24" x14ac:dyDescent="0.25">
      <c r="O91" s="160">
        <v>1999</v>
      </c>
      <c r="P91" s="257" t="s">
        <v>79</v>
      </c>
      <c r="Q91" s="166">
        <v>36220</v>
      </c>
      <c r="R91" s="180">
        <v>15</v>
      </c>
      <c r="S91" s="181">
        <v>50.56</v>
      </c>
      <c r="T91" s="161">
        <v>65.56</v>
      </c>
      <c r="U91" s="180">
        <v>0</v>
      </c>
      <c r="V91" s="181">
        <v>30.576000000000004</v>
      </c>
      <c r="W91" s="161">
        <v>30.576000000000004</v>
      </c>
      <c r="X91" s="169">
        <v>96.13600000000001</v>
      </c>
    </row>
    <row r="92" spans="15:24" x14ac:dyDescent="0.25">
      <c r="O92" s="160">
        <v>1999</v>
      </c>
      <c r="P92" s="257" t="s">
        <v>80</v>
      </c>
      <c r="Q92" s="166">
        <v>36251</v>
      </c>
      <c r="R92" s="180">
        <v>15</v>
      </c>
      <c r="S92" s="181">
        <v>50.56</v>
      </c>
      <c r="T92" s="161">
        <v>65.56</v>
      </c>
      <c r="U92" s="180">
        <v>0</v>
      </c>
      <c r="V92" s="181">
        <v>30.576000000000004</v>
      </c>
      <c r="W92" s="161">
        <v>30.576000000000004</v>
      </c>
      <c r="X92" s="169">
        <v>96.13600000000001</v>
      </c>
    </row>
    <row r="93" spans="15:24" x14ac:dyDescent="0.25">
      <c r="O93" s="160">
        <v>1999</v>
      </c>
      <c r="P93" s="257" t="s">
        <v>81</v>
      </c>
      <c r="Q93" s="166">
        <v>36281</v>
      </c>
      <c r="R93" s="180">
        <v>15</v>
      </c>
      <c r="S93" s="181">
        <v>50.56</v>
      </c>
      <c r="T93" s="161">
        <v>65.56</v>
      </c>
      <c r="U93" s="180">
        <v>0</v>
      </c>
      <c r="V93" s="181">
        <v>30.576000000000004</v>
      </c>
      <c r="W93" s="161">
        <v>30.576000000000004</v>
      </c>
      <c r="X93" s="169">
        <v>96.13600000000001</v>
      </c>
    </row>
    <row r="94" spans="15:24" x14ac:dyDescent="0.25">
      <c r="O94" s="160">
        <v>1999</v>
      </c>
      <c r="P94" s="257" t="s">
        <v>82</v>
      </c>
      <c r="Q94" s="166">
        <v>36312</v>
      </c>
      <c r="R94" s="180">
        <v>15</v>
      </c>
      <c r="S94" s="181">
        <v>50.56</v>
      </c>
      <c r="T94" s="161">
        <v>65.56</v>
      </c>
      <c r="U94" s="180">
        <v>0</v>
      </c>
      <c r="V94" s="181">
        <v>30.576000000000004</v>
      </c>
      <c r="W94" s="161">
        <v>30.576000000000004</v>
      </c>
      <c r="X94" s="169">
        <v>96.13600000000001</v>
      </c>
    </row>
    <row r="95" spans="15:24" x14ac:dyDescent="0.25">
      <c r="O95" s="160">
        <v>1999</v>
      </c>
      <c r="P95" s="257" t="s">
        <v>83</v>
      </c>
      <c r="Q95" s="166">
        <v>36342</v>
      </c>
      <c r="R95" s="180">
        <v>15</v>
      </c>
      <c r="S95" s="181">
        <v>50.56</v>
      </c>
      <c r="T95" s="161">
        <v>65.56</v>
      </c>
      <c r="U95" s="180">
        <v>0</v>
      </c>
      <c r="V95" s="181">
        <v>30.576000000000004</v>
      </c>
      <c r="W95" s="161">
        <v>30.576000000000004</v>
      </c>
      <c r="X95" s="169">
        <v>96.13600000000001</v>
      </c>
    </row>
    <row r="96" spans="15:24" x14ac:dyDescent="0.25">
      <c r="O96" s="160">
        <v>1999</v>
      </c>
      <c r="P96" s="257" t="s">
        <v>84</v>
      </c>
      <c r="Q96" s="166">
        <v>36373</v>
      </c>
      <c r="R96" s="180">
        <v>15</v>
      </c>
      <c r="S96" s="181">
        <v>50.56</v>
      </c>
      <c r="T96" s="161">
        <v>65.56</v>
      </c>
      <c r="U96" s="180">
        <v>0</v>
      </c>
      <c r="V96" s="181">
        <v>30.576000000000004</v>
      </c>
      <c r="W96" s="161">
        <v>30.576000000000004</v>
      </c>
      <c r="X96" s="169">
        <v>96.13600000000001</v>
      </c>
    </row>
    <row r="97" spans="15:24" x14ac:dyDescent="0.25">
      <c r="O97" s="160">
        <v>1999</v>
      </c>
      <c r="P97" s="257" t="s">
        <v>85</v>
      </c>
      <c r="Q97" s="166">
        <v>36404</v>
      </c>
      <c r="R97" s="180">
        <v>15</v>
      </c>
      <c r="S97" s="181">
        <v>50.56</v>
      </c>
      <c r="T97" s="161">
        <v>65.56</v>
      </c>
      <c r="U97" s="180">
        <v>0</v>
      </c>
      <c r="V97" s="181">
        <v>30.576000000000004</v>
      </c>
      <c r="W97" s="161">
        <v>30.576000000000004</v>
      </c>
      <c r="X97" s="169">
        <v>96.13600000000001</v>
      </c>
    </row>
    <row r="98" spans="15:24" x14ac:dyDescent="0.25">
      <c r="O98" s="160">
        <v>1999</v>
      </c>
      <c r="P98" s="257" t="s">
        <v>86</v>
      </c>
      <c r="Q98" s="166">
        <v>36434</v>
      </c>
      <c r="R98" s="180">
        <v>15</v>
      </c>
      <c r="S98" s="181">
        <v>50.56</v>
      </c>
      <c r="T98" s="161">
        <v>65.56</v>
      </c>
      <c r="U98" s="180">
        <v>0</v>
      </c>
      <c r="V98" s="181">
        <v>30.576000000000004</v>
      </c>
      <c r="W98" s="161">
        <v>30.576000000000004</v>
      </c>
      <c r="X98" s="169">
        <v>96.13600000000001</v>
      </c>
    </row>
    <row r="99" spans="15:24" x14ac:dyDescent="0.25">
      <c r="O99" s="160">
        <v>1999</v>
      </c>
      <c r="P99" s="257" t="s">
        <v>87</v>
      </c>
      <c r="Q99" s="166">
        <v>36465</v>
      </c>
      <c r="R99" s="180">
        <v>15</v>
      </c>
      <c r="S99" s="181">
        <v>55.18</v>
      </c>
      <c r="T99" s="161">
        <v>70.180000000000007</v>
      </c>
      <c r="U99" s="180">
        <v>0</v>
      </c>
      <c r="V99" s="181">
        <v>30.576000000000004</v>
      </c>
      <c r="W99" s="161">
        <v>30.576000000000004</v>
      </c>
      <c r="X99" s="169">
        <v>100.75600000000001</v>
      </c>
    </row>
    <row r="100" spans="15:24" x14ac:dyDescent="0.25">
      <c r="O100" s="160">
        <v>1999</v>
      </c>
      <c r="P100" s="257" t="s">
        <v>88</v>
      </c>
      <c r="Q100" s="166">
        <v>36495</v>
      </c>
      <c r="R100" s="180">
        <v>15</v>
      </c>
      <c r="S100" s="181">
        <v>55.18</v>
      </c>
      <c r="T100" s="161">
        <v>70.180000000000007</v>
      </c>
      <c r="U100" s="180">
        <v>0</v>
      </c>
      <c r="V100" s="181">
        <v>30.576000000000004</v>
      </c>
      <c r="W100" s="161">
        <v>30.576000000000004</v>
      </c>
      <c r="X100" s="169">
        <v>100.75600000000001</v>
      </c>
    </row>
    <row r="101" spans="15:24" x14ac:dyDescent="0.25">
      <c r="O101" s="160">
        <v>2000</v>
      </c>
      <c r="P101" s="257" t="s">
        <v>77</v>
      </c>
      <c r="Q101" s="166">
        <v>36526</v>
      </c>
      <c r="R101" s="180">
        <v>15</v>
      </c>
      <c r="S101" s="181">
        <v>55.18</v>
      </c>
      <c r="T101" s="161">
        <v>70.180000000000007</v>
      </c>
      <c r="U101" s="180">
        <v>0</v>
      </c>
      <c r="V101" s="181">
        <v>30.576000000000004</v>
      </c>
      <c r="W101" s="161">
        <v>30.576000000000004</v>
      </c>
      <c r="X101" s="169">
        <v>100.75600000000001</v>
      </c>
    </row>
    <row r="102" spans="15:24" x14ac:dyDescent="0.25">
      <c r="O102" s="160">
        <v>2000</v>
      </c>
      <c r="P102" s="257" t="s">
        <v>78</v>
      </c>
      <c r="Q102" s="166">
        <v>36557</v>
      </c>
      <c r="R102" s="180">
        <v>15</v>
      </c>
      <c r="S102" s="181">
        <v>55.18</v>
      </c>
      <c r="T102" s="161">
        <v>70.180000000000007</v>
      </c>
      <c r="U102" s="180">
        <v>0</v>
      </c>
      <c r="V102" s="181">
        <v>30.576000000000004</v>
      </c>
      <c r="W102" s="161">
        <v>30.576000000000004</v>
      </c>
      <c r="X102" s="169">
        <v>100.75600000000001</v>
      </c>
    </row>
    <row r="103" spans="15:24" x14ac:dyDescent="0.25">
      <c r="O103" s="160">
        <v>2000</v>
      </c>
      <c r="P103" s="257" t="s">
        <v>79</v>
      </c>
      <c r="Q103" s="166">
        <v>36586</v>
      </c>
      <c r="R103" s="180">
        <v>15</v>
      </c>
      <c r="S103" s="181">
        <v>55.18</v>
      </c>
      <c r="T103" s="161">
        <v>70.180000000000007</v>
      </c>
      <c r="U103" s="180">
        <v>0</v>
      </c>
      <c r="V103" s="181">
        <v>30.576000000000004</v>
      </c>
      <c r="W103" s="161">
        <v>30.576000000000004</v>
      </c>
      <c r="X103" s="169">
        <v>100.75600000000001</v>
      </c>
    </row>
    <row r="104" spans="15:24" x14ac:dyDescent="0.25">
      <c r="O104" s="160">
        <v>2000</v>
      </c>
      <c r="P104" s="257" t="s">
        <v>80</v>
      </c>
      <c r="Q104" s="166">
        <v>36617</v>
      </c>
      <c r="R104" s="180">
        <v>15</v>
      </c>
      <c r="S104" s="181">
        <v>55.18</v>
      </c>
      <c r="T104" s="161">
        <v>70.180000000000007</v>
      </c>
      <c r="U104" s="180">
        <v>0</v>
      </c>
      <c r="V104" s="181">
        <v>30.576000000000004</v>
      </c>
      <c r="W104" s="161">
        <v>30.576000000000004</v>
      </c>
      <c r="X104" s="169">
        <v>100.75600000000001</v>
      </c>
    </row>
    <row r="105" spans="15:24" x14ac:dyDescent="0.25">
      <c r="O105" s="160">
        <v>2000</v>
      </c>
      <c r="P105" s="257" t="s">
        <v>81</v>
      </c>
      <c r="Q105" s="166">
        <v>36647</v>
      </c>
      <c r="R105" s="180">
        <v>15</v>
      </c>
      <c r="S105" s="181">
        <v>55.18</v>
      </c>
      <c r="T105" s="161">
        <v>70.180000000000007</v>
      </c>
      <c r="U105" s="180">
        <v>0</v>
      </c>
      <c r="V105" s="181">
        <v>30.576000000000004</v>
      </c>
      <c r="W105" s="161">
        <v>30.576000000000004</v>
      </c>
      <c r="X105" s="169">
        <v>100.75600000000001</v>
      </c>
    </row>
    <row r="106" spans="15:24" x14ac:dyDescent="0.25">
      <c r="O106" s="160">
        <v>2000</v>
      </c>
      <c r="P106" s="257" t="s">
        <v>82</v>
      </c>
      <c r="Q106" s="166">
        <v>36678</v>
      </c>
      <c r="R106" s="180">
        <v>15</v>
      </c>
      <c r="S106" s="181">
        <v>55.18</v>
      </c>
      <c r="T106" s="161">
        <v>70.180000000000007</v>
      </c>
      <c r="U106" s="180">
        <v>0</v>
      </c>
      <c r="V106" s="181">
        <v>30.576000000000004</v>
      </c>
      <c r="W106" s="161">
        <v>30.576000000000004</v>
      </c>
      <c r="X106" s="169">
        <v>100.75600000000001</v>
      </c>
    </row>
    <row r="107" spans="15:24" x14ac:dyDescent="0.25">
      <c r="O107" s="160">
        <v>2000</v>
      </c>
      <c r="P107" s="257" t="s">
        <v>83</v>
      </c>
      <c r="Q107" s="166">
        <v>36708</v>
      </c>
      <c r="R107" s="180">
        <v>15</v>
      </c>
      <c r="S107" s="181">
        <v>55.18</v>
      </c>
      <c r="T107" s="161">
        <v>70.180000000000007</v>
      </c>
      <c r="U107" s="180">
        <v>0</v>
      </c>
      <c r="V107" s="181">
        <v>30.576000000000004</v>
      </c>
      <c r="W107" s="161">
        <v>30.576000000000004</v>
      </c>
      <c r="X107" s="169">
        <v>100.75600000000001</v>
      </c>
    </row>
    <row r="108" spans="15:24" x14ac:dyDescent="0.25">
      <c r="O108" s="160">
        <v>2000</v>
      </c>
      <c r="P108" s="257" t="s">
        <v>84</v>
      </c>
      <c r="Q108" s="166">
        <v>36739</v>
      </c>
      <c r="R108" s="180">
        <v>15</v>
      </c>
      <c r="S108" s="181">
        <v>55.18</v>
      </c>
      <c r="T108" s="161">
        <v>70.180000000000007</v>
      </c>
      <c r="U108" s="180">
        <v>0</v>
      </c>
      <c r="V108" s="181">
        <v>30.576000000000004</v>
      </c>
      <c r="W108" s="161">
        <v>30.576000000000004</v>
      </c>
      <c r="X108" s="169">
        <v>100.75600000000001</v>
      </c>
    </row>
    <row r="109" spans="15:24" x14ac:dyDescent="0.25">
      <c r="O109" s="160">
        <v>2000</v>
      </c>
      <c r="P109" s="257" t="s">
        <v>85</v>
      </c>
      <c r="Q109" s="166">
        <v>36770</v>
      </c>
      <c r="R109" s="180">
        <v>15</v>
      </c>
      <c r="S109" s="181">
        <v>63.1</v>
      </c>
      <c r="T109" s="161">
        <v>78.099999999999994</v>
      </c>
      <c r="U109" s="180">
        <v>0</v>
      </c>
      <c r="V109" s="181">
        <v>30.576000000000004</v>
      </c>
      <c r="W109" s="161">
        <v>30.576000000000004</v>
      </c>
      <c r="X109" s="169">
        <v>108.676</v>
      </c>
    </row>
    <row r="110" spans="15:24" x14ac:dyDescent="0.25">
      <c r="O110" s="160">
        <v>2000</v>
      </c>
      <c r="P110" s="257" t="s">
        <v>86</v>
      </c>
      <c r="Q110" s="166">
        <v>36800</v>
      </c>
      <c r="R110" s="180">
        <v>15</v>
      </c>
      <c r="S110" s="181">
        <v>67.06</v>
      </c>
      <c r="T110" s="161">
        <v>82.06</v>
      </c>
      <c r="U110" s="180">
        <v>0</v>
      </c>
      <c r="V110" s="181">
        <v>30.576000000000004</v>
      </c>
      <c r="W110" s="161">
        <v>30.576000000000004</v>
      </c>
      <c r="X110" s="169">
        <v>112.63600000000001</v>
      </c>
    </row>
    <row r="111" spans="15:24" x14ac:dyDescent="0.25">
      <c r="O111" s="160">
        <v>2000</v>
      </c>
      <c r="P111" s="257" t="s">
        <v>87</v>
      </c>
      <c r="Q111" s="166">
        <v>36831</v>
      </c>
      <c r="R111" s="180">
        <v>15</v>
      </c>
      <c r="S111" s="181">
        <v>89.65</v>
      </c>
      <c r="T111" s="161">
        <v>104.65</v>
      </c>
      <c r="U111" s="180">
        <v>0</v>
      </c>
      <c r="V111" s="181">
        <v>30.576000000000004</v>
      </c>
      <c r="W111" s="161">
        <v>30.576000000000004</v>
      </c>
      <c r="X111" s="169">
        <v>135.226</v>
      </c>
    </row>
    <row r="112" spans="15:24" x14ac:dyDescent="0.25">
      <c r="O112" s="160">
        <v>2000</v>
      </c>
      <c r="P112" s="257" t="s">
        <v>88</v>
      </c>
      <c r="Q112" s="166">
        <v>36861</v>
      </c>
      <c r="R112" s="180">
        <v>15</v>
      </c>
      <c r="S112" s="181">
        <v>101.53</v>
      </c>
      <c r="T112" s="161">
        <v>116.53</v>
      </c>
      <c r="U112" s="180">
        <v>0</v>
      </c>
      <c r="V112" s="181">
        <v>30.576000000000004</v>
      </c>
      <c r="W112" s="161">
        <v>30.576000000000004</v>
      </c>
      <c r="X112" s="169">
        <v>147.10599999999999</v>
      </c>
    </row>
    <row r="113" spans="15:24" x14ac:dyDescent="0.25">
      <c r="O113" s="160">
        <v>2001</v>
      </c>
      <c r="P113" s="257" t="s">
        <v>77</v>
      </c>
      <c r="Q113" s="166">
        <v>36892</v>
      </c>
      <c r="R113" s="180">
        <v>15</v>
      </c>
      <c r="S113" s="181">
        <v>101.53</v>
      </c>
      <c r="T113" s="161">
        <v>116.53</v>
      </c>
      <c r="U113" s="180">
        <v>0</v>
      </c>
      <c r="V113" s="181">
        <v>30.576000000000004</v>
      </c>
      <c r="W113" s="161">
        <v>30.576000000000004</v>
      </c>
      <c r="X113" s="169">
        <v>147.10599999999999</v>
      </c>
    </row>
    <row r="114" spans="15:24" x14ac:dyDescent="0.25">
      <c r="O114" s="160">
        <v>2001</v>
      </c>
      <c r="P114" s="257" t="s">
        <v>78</v>
      </c>
      <c r="Q114" s="166">
        <v>36923</v>
      </c>
      <c r="R114" s="180">
        <v>15</v>
      </c>
      <c r="S114" s="181">
        <v>101.53</v>
      </c>
      <c r="T114" s="161">
        <v>116.53</v>
      </c>
      <c r="U114" s="180">
        <v>0</v>
      </c>
      <c r="V114" s="181">
        <v>30.576000000000004</v>
      </c>
      <c r="W114" s="161">
        <v>30.576000000000004</v>
      </c>
      <c r="X114" s="169">
        <v>147.10599999999999</v>
      </c>
    </row>
    <row r="115" spans="15:24" x14ac:dyDescent="0.25">
      <c r="O115" s="160">
        <v>2001</v>
      </c>
      <c r="P115" s="257" t="s">
        <v>79</v>
      </c>
      <c r="Q115" s="166">
        <v>36951</v>
      </c>
      <c r="R115" s="180">
        <v>15</v>
      </c>
      <c r="S115" s="181">
        <v>101.53</v>
      </c>
      <c r="T115" s="161">
        <v>116.53</v>
      </c>
      <c r="U115" s="180">
        <v>0</v>
      </c>
      <c r="V115" s="181">
        <v>30.576000000000004</v>
      </c>
      <c r="W115" s="161">
        <v>30.576000000000004</v>
      </c>
      <c r="X115" s="169">
        <v>147.10599999999999</v>
      </c>
    </row>
    <row r="116" spans="15:24" x14ac:dyDescent="0.25">
      <c r="O116" s="160">
        <v>2001</v>
      </c>
      <c r="P116" s="257" t="s">
        <v>80</v>
      </c>
      <c r="Q116" s="166">
        <v>36982</v>
      </c>
      <c r="R116" s="180">
        <v>15</v>
      </c>
      <c r="S116" s="181">
        <v>101.53</v>
      </c>
      <c r="T116" s="161">
        <v>116.53</v>
      </c>
      <c r="U116" s="180">
        <v>0</v>
      </c>
      <c r="V116" s="181">
        <v>30.576000000000004</v>
      </c>
      <c r="W116" s="161">
        <v>30.576000000000004</v>
      </c>
      <c r="X116" s="169">
        <v>147.10599999999999</v>
      </c>
    </row>
    <row r="117" spans="15:24" x14ac:dyDescent="0.25">
      <c r="O117" s="160">
        <v>2001</v>
      </c>
      <c r="P117" s="257" t="s">
        <v>81</v>
      </c>
      <c r="Q117" s="166">
        <v>37012</v>
      </c>
      <c r="R117" s="180">
        <v>15</v>
      </c>
      <c r="S117" s="181">
        <v>101.53</v>
      </c>
      <c r="T117" s="161">
        <v>116.53</v>
      </c>
      <c r="U117" s="180">
        <v>0</v>
      </c>
      <c r="V117" s="181">
        <v>30.576000000000004</v>
      </c>
      <c r="W117" s="161">
        <v>30.576000000000004</v>
      </c>
      <c r="X117" s="169">
        <v>147.10599999999999</v>
      </c>
    </row>
    <row r="118" spans="15:24" x14ac:dyDescent="0.25">
      <c r="O118" s="160">
        <v>2001</v>
      </c>
      <c r="P118" s="257" t="s">
        <v>82</v>
      </c>
      <c r="Q118" s="166">
        <v>37043</v>
      </c>
      <c r="R118" s="180">
        <v>15</v>
      </c>
      <c r="S118" s="181">
        <v>101.53</v>
      </c>
      <c r="T118" s="161">
        <v>116.53</v>
      </c>
      <c r="U118" s="180">
        <v>0</v>
      </c>
      <c r="V118" s="181">
        <v>30.576000000000004</v>
      </c>
      <c r="W118" s="161">
        <v>30.576000000000004</v>
      </c>
      <c r="X118" s="169">
        <v>147.10599999999999</v>
      </c>
    </row>
    <row r="119" spans="15:24" x14ac:dyDescent="0.25">
      <c r="O119" s="160">
        <v>2001</v>
      </c>
      <c r="P119" s="257" t="s">
        <v>83</v>
      </c>
      <c r="Q119" s="166">
        <v>37073</v>
      </c>
      <c r="R119" s="180">
        <v>15</v>
      </c>
      <c r="S119" s="181">
        <v>101.53</v>
      </c>
      <c r="T119" s="161">
        <v>116.53</v>
      </c>
      <c r="U119" s="180">
        <v>0</v>
      </c>
      <c r="V119" s="181">
        <v>30.576000000000004</v>
      </c>
      <c r="W119" s="161">
        <v>30.576000000000004</v>
      </c>
      <c r="X119" s="169">
        <v>147.10599999999999</v>
      </c>
    </row>
    <row r="120" spans="15:24" x14ac:dyDescent="0.25">
      <c r="O120" s="160">
        <v>2001</v>
      </c>
      <c r="P120" s="257" t="s">
        <v>84</v>
      </c>
      <c r="Q120" s="166">
        <v>37104</v>
      </c>
      <c r="R120" s="180">
        <v>15</v>
      </c>
      <c r="S120" s="181">
        <v>104.53</v>
      </c>
      <c r="T120" s="161">
        <v>119.53</v>
      </c>
      <c r="U120" s="180">
        <v>0</v>
      </c>
      <c r="V120" s="181">
        <v>30.576000000000004</v>
      </c>
      <c r="W120" s="161">
        <v>30.576000000000004</v>
      </c>
      <c r="X120" s="169">
        <v>150.10599999999999</v>
      </c>
    </row>
    <row r="121" spans="15:24" x14ac:dyDescent="0.25">
      <c r="O121" s="160">
        <v>2001</v>
      </c>
      <c r="P121" s="257" t="s">
        <v>85</v>
      </c>
      <c r="Q121" s="166">
        <v>37135</v>
      </c>
      <c r="R121" s="180">
        <v>15</v>
      </c>
      <c r="S121" s="181">
        <v>107.93</v>
      </c>
      <c r="T121" s="161">
        <v>122.93</v>
      </c>
      <c r="U121" s="180">
        <v>0</v>
      </c>
      <c r="V121" s="181">
        <v>30.576000000000004</v>
      </c>
      <c r="W121" s="161">
        <v>30.576000000000004</v>
      </c>
      <c r="X121" s="169">
        <v>153.506</v>
      </c>
    </row>
    <row r="122" spans="15:24" x14ac:dyDescent="0.25">
      <c r="O122" s="160">
        <v>2001</v>
      </c>
      <c r="P122" s="257" t="s">
        <v>86</v>
      </c>
      <c r="Q122" s="166">
        <v>37165</v>
      </c>
      <c r="R122" s="180">
        <v>15</v>
      </c>
      <c r="S122" s="181">
        <v>107.93</v>
      </c>
      <c r="T122" s="161">
        <v>122.93</v>
      </c>
      <c r="U122" s="180">
        <v>0</v>
      </c>
      <c r="V122" s="181">
        <v>30.576000000000004</v>
      </c>
      <c r="W122" s="161">
        <v>30.576000000000004</v>
      </c>
      <c r="X122" s="169">
        <v>153.506</v>
      </c>
    </row>
    <row r="123" spans="15:24" x14ac:dyDescent="0.25">
      <c r="O123" s="160">
        <v>2001</v>
      </c>
      <c r="P123" s="257" t="s">
        <v>87</v>
      </c>
      <c r="Q123" s="166">
        <v>37196</v>
      </c>
      <c r="R123" s="180">
        <v>15</v>
      </c>
      <c r="S123" s="181">
        <v>107.93</v>
      </c>
      <c r="T123" s="161">
        <v>122.93</v>
      </c>
      <c r="U123" s="180">
        <v>0</v>
      </c>
      <c r="V123" s="181">
        <v>30.576000000000004</v>
      </c>
      <c r="W123" s="161">
        <v>30.576000000000004</v>
      </c>
      <c r="X123" s="169">
        <v>153.506</v>
      </c>
    </row>
    <row r="124" spans="15:24" x14ac:dyDescent="0.25">
      <c r="O124" s="160">
        <v>2001</v>
      </c>
      <c r="P124" s="257" t="s">
        <v>88</v>
      </c>
      <c r="Q124" s="166">
        <v>37226</v>
      </c>
      <c r="R124" s="180">
        <v>15</v>
      </c>
      <c r="S124" s="181">
        <v>107.93</v>
      </c>
      <c r="T124" s="161">
        <v>122.93</v>
      </c>
      <c r="U124" s="180">
        <v>0</v>
      </c>
      <c r="V124" s="181">
        <v>30.576000000000004</v>
      </c>
      <c r="W124" s="161">
        <v>30.576000000000004</v>
      </c>
      <c r="X124" s="169">
        <v>153.506</v>
      </c>
    </row>
    <row r="125" spans="15:24" x14ac:dyDescent="0.25">
      <c r="O125" s="160">
        <v>2002</v>
      </c>
      <c r="P125" s="257" t="s">
        <v>77</v>
      </c>
      <c r="Q125" s="166">
        <v>37257</v>
      </c>
      <c r="R125" s="180">
        <v>15</v>
      </c>
      <c r="S125" s="181">
        <v>107.93</v>
      </c>
      <c r="T125" s="161">
        <v>122.93</v>
      </c>
      <c r="U125" s="180">
        <v>0</v>
      </c>
      <c r="V125" s="181">
        <v>30.576000000000004</v>
      </c>
      <c r="W125" s="161">
        <v>30.576000000000004</v>
      </c>
      <c r="X125" s="169">
        <v>153.506</v>
      </c>
    </row>
    <row r="126" spans="15:24" x14ac:dyDescent="0.25">
      <c r="O126" s="160">
        <v>2002</v>
      </c>
      <c r="P126" s="257" t="s">
        <v>78</v>
      </c>
      <c r="Q126" s="166">
        <v>37288</v>
      </c>
      <c r="R126" s="180">
        <v>15</v>
      </c>
      <c r="S126" s="181">
        <v>107.93</v>
      </c>
      <c r="T126" s="161">
        <v>122.93</v>
      </c>
      <c r="U126" s="180">
        <v>0</v>
      </c>
      <c r="V126" s="181">
        <v>30.576000000000004</v>
      </c>
      <c r="W126" s="161">
        <v>30.576000000000004</v>
      </c>
      <c r="X126" s="169">
        <v>153.506</v>
      </c>
    </row>
    <row r="127" spans="15:24" x14ac:dyDescent="0.25">
      <c r="O127" s="160">
        <v>2002</v>
      </c>
      <c r="P127" s="257" t="s">
        <v>79</v>
      </c>
      <c r="Q127" s="166">
        <v>37316</v>
      </c>
      <c r="R127" s="180">
        <v>15</v>
      </c>
      <c r="S127" s="181">
        <v>107.93</v>
      </c>
      <c r="T127" s="161">
        <v>122.93</v>
      </c>
      <c r="U127" s="180">
        <v>0</v>
      </c>
      <c r="V127" s="181">
        <v>30.576000000000004</v>
      </c>
      <c r="W127" s="161">
        <v>30.576000000000004</v>
      </c>
      <c r="X127" s="169">
        <v>153.506</v>
      </c>
    </row>
    <row r="128" spans="15:24" x14ac:dyDescent="0.25">
      <c r="O128" s="160">
        <v>2002</v>
      </c>
      <c r="P128" s="257" t="s">
        <v>80</v>
      </c>
      <c r="Q128" s="166">
        <v>37347</v>
      </c>
      <c r="R128" s="180">
        <v>15</v>
      </c>
      <c r="S128" s="181">
        <v>107.93</v>
      </c>
      <c r="T128" s="161">
        <v>122.93</v>
      </c>
      <c r="U128" s="180">
        <v>0</v>
      </c>
      <c r="V128" s="181">
        <v>30.576000000000004</v>
      </c>
      <c r="W128" s="161">
        <v>30.576000000000004</v>
      </c>
      <c r="X128" s="169">
        <v>153.506</v>
      </c>
    </row>
    <row r="129" spans="15:24" x14ac:dyDescent="0.25">
      <c r="O129" s="160">
        <v>2002</v>
      </c>
      <c r="P129" s="257" t="s">
        <v>81</v>
      </c>
      <c r="Q129" s="166">
        <v>37377</v>
      </c>
      <c r="R129" s="180">
        <v>15</v>
      </c>
      <c r="S129" s="181">
        <v>107.93</v>
      </c>
      <c r="T129" s="161">
        <v>122.93</v>
      </c>
      <c r="U129" s="180">
        <v>0</v>
      </c>
      <c r="V129" s="181">
        <v>30.576000000000004</v>
      </c>
      <c r="W129" s="161">
        <v>30.576000000000004</v>
      </c>
      <c r="X129" s="169">
        <v>153.506</v>
      </c>
    </row>
    <row r="130" spans="15:24" x14ac:dyDescent="0.25">
      <c r="O130" s="160">
        <v>2002</v>
      </c>
      <c r="P130" s="257" t="s">
        <v>82</v>
      </c>
      <c r="Q130" s="166">
        <v>37408</v>
      </c>
      <c r="R130" s="180">
        <v>15</v>
      </c>
      <c r="S130" s="181">
        <v>107.93</v>
      </c>
      <c r="T130" s="161">
        <v>122.93</v>
      </c>
      <c r="U130" s="180">
        <v>0</v>
      </c>
      <c r="V130" s="181">
        <v>30.576000000000004</v>
      </c>
      <c r="W130" s="161">
        <v>30.576000000000004</v>
      </c>
      <c r="X130" s="169">
        <v>153.506</v>
      </c>
    </row>
    <row r="131" spans="15:24" x14ac:dyDescent="0.25">
      <c r="O131" s="160">
        <v>2002</v>
      </c>
      <c r="P131" s="257" t="s">
        <v>83</v>
      </c>
      <c r="Q131" s="166">
        <v>37438</v>
      </c>
      <c r="R131" s="180">
        <v>15</v>
      </c>
      <c r="S131" s="181">
        <v>107.93</v>
      </c>
      <c r="T131" s="161">
        <v>122.93</v>
      </c>
      <c r="U131" s="180">
        <v>0</v>
      </c>
      <c r="V131" s="181">
        <v>30.576000000000004</v>
      </c>
      <c r="W131" s="161">
        <v>30.576000000000004</v>
      </c>
      <c r="X131" s="169">
        <v>153.506</v>
      </c>
    </row>
    <row r="132" spans="15:24" x14ac:dyDescent="0.25">
      <c r="O132" s="160">
        <v>2002</v>
      </c>
      <c r="P132" s="257" t="s">
        <v>84</v>
      </c>
      <c r="Q132" s="166">
        <v>37469</v>
      </c>
      <c r="R132" s="180">
        <v>15</v>
      </c>
      <c r="S132" s="181">
        <v>119.83000000000001</v>
      </c>
      <c r="T132" s="161">
        <v>134.83000000000001</v>
      </c>
      <c r="U132" s="180">
        <v>0</v>
      </c>
      <c r="V132" s="181">
        <v>30.576000000000004</v>
      </c>
      <c r="W132" s="161">
        <v>30.576000000000004</v>
      </c>
      <c r="X132" s="169">
        <v>165.40600000000001</v>
      </c>
    </row>
    <row r="133" spans="15:24" x14ac:dyDescent="0.25">
      <c r="O133" s="160">
        <v>2002</v>
      </c>
      <c r="P133" s="257" t="s">
        <v>85</v>
      </c>
      <c r="Q133" s="166">
        <v>37500</v>
      </c>
      <c r="R133" s="180">
        <v>15</v>
      </c>
      <c r="S133" s="181">
        <v>119.83000000000001</v>
      </c>
      <c r="T133" s="161">
        <v>134.83000000000001</v>
      </c>
      <c r="U133" s="180">
        <v>0</v>
      </c>
      <c r="V133" s="181">
        <v>30.576000000000004</v>
      </c>
      <c r="W133" s="161">
        <v>30.576000000000004</v>
      </c>
      <c r="X133" s="169">
        <v>165.40600000000001</v>
      </c>
    </row>
    <row r="134" spans="15:24" x14ac:dyDescent="0.25">
      <c r="O134" s="160">
        <v>2002</v>
      </c>
      <c r="P134" s="257" t="s">
        <v>86</v>
      </c>
      <c r="Q134" s="166">
        <v>37530</v>
      </c>
      <c r="R134" s="180">
        <v>15</v>
      </c>
      <c r="S134" s="181">
        <v>119.83000000000001</v>
      </c>
      <c r="T134" s="161">
        <v>134.83000000000001</v>
      </c>
      <c r="U134" s="180">
        <v>0</v>
      </c>
      <c r="V134" s="181">
        <v>30.576000000000004</v>
      </c>
      <c r="W134" s="161">
        <v>30.576000000000004</v>
      </c>
      <c r="X134" s="169">
        <v>165.40600000000001</v>
      </c>
    </row>
    <row r="135" spans="15:24" x14ac:dyDescent="0.25">
      <c r="O135" s="160">
        <v>2002</v>
      </c>
      <c r="P135" s="257" t="s">
        <v>87</v>
      </c>
      <c r="Q135" s="166">
        <v>37561</v>
      </c>
      <c r="R135" s="180">
        <v>15</v>
      </c>
      <c r="S135" s="181">
        <v>119.83000000000001</v>
      </c>
      <c r="T135" s="161">
        <v>134.83000000000001</v>
      </c>
      <c r="U135" s="180">
        <v>0</v>
      </c>
      <c r="V135" s="181">
        <v>30.576000000000004</v>
      </c>
      <c r="W135" s="161">
        <v>30.576000000000004</v>
      </c>
      <c r="X135" s="169">
        <v>165.40600000000001</v>
      </c>
    </row>
    <row r="136" spans="15:24" x14ac:dyDescent="0.25">
      <c r="O136" s="160">
        <v>2002</v>
      </c>
      <c r="P136" s="257" t="s">
        <v>88</v>
      </c>
      <c r="Q136" s="166">
        <v>37591</v>
      </c>
      <c r="R136" s="180">
        <v>15</v>
      </c>
      <c r="S136" s="181">
        <v>119.83000000000001</v>
      </c>
      <c r="T136" s="161">
        <v>134.83000000000001</v>
      </c>
      <c r="U136" s="180">
        <v>0</v>
      </c>
      <c r="V136" s="181">
        <v>30.576000000000004</v>
      </c>
      <c r="W136" s="161">
        <v>30.576000000000004</v>
      </c>
      <c r="X136" s="169">
        <v>165.40600000000001</v>
      </c>
    </row>
    <row r="137" spans="15:24" x14ac:dyDescent="0.25">
      <c r="O137" s="160">
        <v>2003</v>
      </c>
      <c r="P137" s="257" t="s">
        <v>77</v>
      </c>
      <c r="Q137" s="166">
        <v>37622</v>
      </c>
      <c r="R137" s="180">
        <v>15</v>
      </c>
      <c r="S137" s="181">
        <v>119.83000000000001</v>
      </c>
      <c r="T137" s="161">
        <v>134.83000000000001</v>
      </c>
      <c r="U137" s="180">
        <v>0</v>
      </c>
      <c r="V137" s="181">
        <v>30.576000000000004</v>
      </c>
      <c r="W137" s="161">
        <v>30.576000000000004</v>
      </c>
      <c r="X137" s="169">
        <v>165.40600000000001</v>
      </c>
    </row>
    <row r="138" spans="15:24" x14ac:dyDescent="0.25">
      <c r="O138" s="160">
        <v>2003</v>
      </c>
      <c r="P138" s="257" t="s">
        <v>78</v>
      </c>
      <c r="Q138" s="166">
        <v>37653</v>
      </c>
      <c r="R138" s="180">
        <v>15</v>
      </c>
      <c r="S138" s="181">
        <v>119.83000000000001</v>
      </c>
      <c r="T138" s="161">
        <v>134.83000000000001</v>
      </c>
      <c r="U138" s="180">
        <v>0</v>
      </c>
      <c r="V138" s="181">
        <v>30.576000000000004</v>
      </c>
      <c r="W138" s="161">
        <v>30.576000000000004</v>
      </c>
      <c r="X138" s="169">
        <v>165.40600000000001</v>
      </c>
    </row>
    <row r="139" spans="15:24" x14ac:dyDescent="0.25">
      <c r="O139" s="160">
        <v>2003</v>
      </c>
      <c r="P139" s="257" t="s">
        <v>79</v>
      </c>
      <c r="Q139" s="166">
        <v>37681</v>
      </c>
      <c r="R139" s="180">
        <v>15</v>
      </c>
      <c r="S139" s="181">
        <v>119.83000000000001</v>
      </c>
      <c r="T139" s="161">
        <v>134.83000000000001</v>
      </c>
      <c r="U139" s="180">
        <v>0</v>
      </c>
      <c r="V139" s="181">
        <v>30.576000000000004</v>
      </c>
      <c r="W139" s="161">
        <v>30.576000000000004</v>
      </c>
      <c r="X139" s="169">
        <v>165.40600000000001</v>
      </c>
    </row>
    <row r="140" spans="15:24" x14ac:dyDescent="0.25">
      <c r="O140" s="160">
        <v>2003</v>
      </c>
      <c r="P140" s="257" t="s">
        <v>80</v>
      </c>
      <c r="Q140" s="166">
        <v>37712</v>
      </c>
      <c r="R140" s="180">
        <v>15</v>
      </c>
      <c r="S140" s="181">
        <v>119.83000000000001</v>
      </c>
      <c r="T140" s="161">
        <v>134.83000000000001</v>
      </c>
      <c r="U140" s="180">
        <v>0</v>
      </c>
      <c r="V140" s="181">
        <v>75.977000000000004</v>
      </c>
      <c r="W140" s="161">
        <v>75.977000000000004</v>
      </c>
      <c r="X140" s="169">
        <v>210.80700000000002</v>
      </c>
    </row>
    <row r="141" spans="15:24" x14ac:dyDescent="0.25">
      <c r="O141" s="160">
        <v>2003</v>
      </c>
      <c r="P141" s="257" t="s">
        <v>81</v>
      </c>
      <c r="Q141" s="166">
        <v>37742</v>
      </c>
      <c r="R141" s="180">
        <v>40</v>
      </c>
      <c r="S141" s="181">
        <v>123.23000000000002</v>
      </c>
      <c r="T141" s="161">
        <v>163.23000000000002</v>
      </c>
      <c r="U141" s="180">
        <v>0</v>
      </c>
      <c r="V141" s="181">
        <v>75.977000000000004</v>
      </c>
      <c r="W141" s="161">
        <v>75.977000000000004</v>
      </c>
      <c r="X141" s="169">
        <v>239.20700000000002</v>
      </c>
    </row>
    <row r="142" spans="15:24" x14ac:dyDescent="0.25">
      <c r="O142" s="160">
        <v>2003</v>
      </c>
      <c r="P142" s="257" t="s">
        <v>82</v>
      </c>
      <c r="Q142" s="166">
        <v>37773</v>
      </c>
      <c r="R142" s="180">
        <v>40</v>
      </c>
      <c r="S142" s="181">
        <v>123.23000000000002</v>
      </c>
      <c r="T142" s="161">
        <v>163.23000000000002</v>
      </c>
      <c r="U142" s="180">
        <v>0</v>
      </c>
      <c r="V142" s="181">
        <v>75.977000000000004</v>
      </c>
      <c r="W142" s="161">
        <v>75.977000000000004</v>
      </c>
      <c r="X142" s="169">
        <v>239.20700000000002</v>
      </c>
    </row>
    <row r="143" spans="15:24" x14ac:dyDescent="0.25">
      <c r="O143" s="160">
        <v>2003</v>
      </c>
      <c r="P143" s="257" t="s">
        <v>83</v>
      </c>
      <c r="Q143" s="166">
        <v>37803</v>
      </c>
      <c r="R143" s="180">
        <v>40</v>
      </c>
      <c r="S143" s="181">
        <v>123.89000000000001</v>
      </c>
      <c r="T143" s="161">
        <v>163.89000000000001</v>
      </c>
      <c r="U143" s="180">
        <v>0</v>
      </c>
      <c r="V143" s="181">
        <v>75.977000000000004</v>
      </c>
      <c r="W143" s="161">
        <v>75.977000000000004</v>
      </c>
      <c r="X143" s="169">
        <v>239.86700000000002</v>
      </c>
    </row>
    <row r="144" spans="15:24" x14ac:dyDescent="0.25">
      <c r="O144" s="160">
        <v>2003</v>
      </c>
      <c r="P144" s="257" t="s">
        <v>84</v>
      </c>
      <c r="Q144" s="166">
        <v>37834</v>
      </c>
      <c r="R144" s="180">
        <v>40</v>
      </c>
      <c r="S144" s="181">
        <v>126.44000000000001</v>
      </c>
      <c r="T144" s="161">
        <v>166.44</v>
      </c>
      <c r="U144" s="180">
        <v>0</v>
      </c>
      <c r="V144" s="181">
        <v>75.977000000000004</v>
      </c>
      <c r="W144" s="161">
        <v>75.977000000000004</v>
      </c>
      <c r="X144" s="169">
        <v>242.417</v>
      </c>
    </row>
    <row r="145" spans="15:24" x14ac:dyDescent="0.25">
      <c r="O145" s="160">
        <v>2003</v>
      </c>
      <c r="P145" s="257" t="s">
        <v>85</v>
      </c>
      <c r="Q145" s="166">
        <v>37865</v>
      </c>
      <c r="R145" s="180">
        <v>40</v>
      </c>
      <c r="S145" s="181">
        <v>126.44000000000001</v>
      </c>
      <c r="T145" s="161">
        <v>166.44</v>
      </c>
      <c r="U145" s="180">
        <v>0</v>
      </c>
      <c r="V145" s="181">
        <v>75.977000000000004</v>
      </c>
      <c r="W145" s="161">
        <v>75.977000000000004</v>
      </c>
      <c r="X145" s="169">
        <v>242.417</v>
      </c>
    </row>
    <row r="146" spans="15:24" x14ac:dyDescent="0.25">
      <c r="O146" s="160">
        <v>2003</v>
      </c>
      <c r="P146" s="257" t="s">
        <v>86</v>
      </c>
      <c r="Q146" s="166">
        <v>37895</v>
      </c>
      <c r="R146" s="180">
        <v>40</v>
      </c>
      <c r="S146" s="181">
        <v>126.44000000000001</v>
      </c>
      <c r="T146" s="161">
        <v>166.44</v>
      </c>
      <c r="U146" s="180">
        <v>0</v>
      </c>
      <c r="V146" s="181">
        <v>75.977000000000004</v>
      </c>
      <c r="W146" s="161">
        <v>75.977000000000004</v>
      </c>
      <c r="X146" s="169">
        <v>242.417</v>
      </c>
    </row>
    <row r="147" spans="15:24" x14ac:dyDescent="0.25">
      <c r="O147" s="160">
        <v>2003</v>
      </c>
      <c r="P147" s="257" t="s">
        <v>87</v>
      </c>
      <c r="Q147" s="166">
        <v>37926</v>
      </c>
      <c r="R147" s="180">
        <v>40</v>
      </c>
      <c r="S147" s="181">
        <v>170.34</v>
      </c>
      <c r="T147" s="161">
        <v>210.34</v>
      </c>
      <c r="U147" s="180">
        <v>0</v>
      </c>
      <c r="V147" s="181">
        <v>75.977000000000004</v>
      </c>
      <c r="W147" s="161">
        <v>75.977000000000004</v>
      </c>
      <c r="X147" s="169">
        <v>286.31700000000001</v>
      </c>
    </row>
    <row r="148" spans="15:24" x14ac:dyDescent="0.25">
      <c r="O148" s="160">
        <v>2003</v>
      </c>
      <c r="P148" s="257" t="s">
        <v>88</v>
      </c>
      <c r="Q148" s="166">
        <v>37956</v>
      </c>
      <c r="R148" s="180">
        <v>40</v>
      </c>
      <c r="S148" s="181">
        <v>170.34</v>
      </c>
      <c r="T148" s="161">
        <v>210.34</v>
      </c>
      <c r="U148" s="180">
        <v>0</v>
      </c>
      <c r="V148" s="181">
        <v>75.977000000000004</v>
      </c>
      <c r="W148" s="161">
        <v>75.977000000000004</v>
      </c>
      <c r="X148" s="169">
        <v>286.31700000000001</v>
      </c>
    </row>
    <row r="149" spans="15:24" x14ac:dyDescent="0.25">
      <c r="O149" s="160">
        <v>2004</v>
      </c>
      <c r="P149" s="257" t="s">
        <v>77</v>
      </c>
      <c r="Q149" s="166">
        <v>37987</v>
      </c>
      <c r="R149" s="180">
        <v>40</v>
      </c>
      <c r="S149" s="181">
        <v>172.89000000000001</v>
      </c>
      <c r="T149" s="161">
        <v>212.89000000000001</v>
      </c>
      <c r="U149" s="180">
        <v>0</v>
      </c>
      <c r="V149" s="181">
        <v>91.613</v>
      </c>
      <c r="W149" s="161">
        <v>91.613</v>
      </c>
      <c r="X149" s="169">
        <v>304.50300000000004</v>
      </c>
    </row>
    <row r="150" spans="15:24" x14ac:dyDescent="0.25">
      <c r="O150" s="160">
        <v>2004</v>
      </c>
      <c r="P150" s="257" t="s">
        <v>78</v>
      </c>
      <c r="Q150" s="166">
        <v>38018</v>
      </c>
      <c r="R150" s="180">
        <v>40</v>
      </c>
      <c r="S150" s="181">
        <v>172.89000000000001</v>
      </c>
      <c r="T150" s="161">
        <v>212.89000000000001</v>
      </c>
      <c r="U150" s="180">
        <v>0</v>
      </c>
      <c r="V150" s="181">
        <v>91.613</v>
      </c>
      <c r="W150" s="161">
        <v>91.613</v>
      </c>
      <c r="X150" s="169">
        <v>304.50300000000004</v>
      </c>
    </row>
    <row r="151" spans="15:24" x14ac:dyDescent="0.25">
      <c r="O151" s="160">
        <v>2004</v>
      </c>
      <c r="P151" s="257" t="s">
        <v>79</v>
      </c>
      <c r="Q151" s="166">
        <v>38047</v>
      </c>
      <c r="R151" s="180">
        <v>40</v>
      </c>
      <c r="S151" s="181">
        <v>175.44000000000003</v>
      </c>
      <c r="T151" s="161">
        <v>215.44000000000003</v>
      </c>
      <c r="U151" s="180">
        <v>0</v>
      </c>
      <c r="V151" s="181">
        <v>91.613</v>
      </c>
      <c r="W151" s="161">
        <v>91.613</v>
      </c>
      <c r="X151" s="169">
        <v>307.053</v>
      </c>
    </row>
    <row r="152" spans="15:24" x14ac:dyDescent="0.25">
      <c r="O152" s="160">
        <v>2004</v>
      </c>
      <c r="P152" s="257" t="s">
        <v>80</v>
      </c>
      <c r="Q152" s="166">
        <v>38078</v>
      </c>
      <c r="R152" s="180">
        <v>40</v>
      </c>
      <c r="S152" s="181">
        <v>178.84000000000003</v>
      </c>
      <c r="T152" s="161">
        <v>218.84000000000003</v>
      </c>
      <c r="U152" s="180">
        <v>0</v>
      </c>
      <c r="V152" s="181">
        <v>91.613</v>
      </c>
      <c r="W152" s="161">
        <v>91.613</v>
      </c>
      <c r="X152" s="169">
        <v>310.45300000000003</v>
      </c>
    </row>
    <row r="153" spans="15:24" x14ac:dyDescent="0.25">
      <c r="O153" s="160">
        <v>2004</v>
      </c>
      <c r="P153" s="257" t="s">
        <v>81</v>
      </c>
      <c r="Q153" s="166">
        <v>38108</v>
      </c>
      <c r="R153" s="180">
        <v>40</v>
      </c>
      <c r="S153" s="181">
        <v>187.15000000000003</v>
      </c>
      <c r="T153" s="161">
        <v>227.15000000000003</v>
      </c>
      <c r="U153" s="180">
        <v>0</v>
      </c>
      <c r="V153" s="181">
        <v>91.613</v>
      </c>
      <c r="W153" s="161">
        <v>91.613</v>
      </c>
      <c r="X153" s="169">
        <v>318.76300000000003</v>
      </c>
    </row>
    <row r="154" spans="15:24" x14ac:dyDescent="0.25">
      <c r="O154" s="160">
        <v>2004</v>
      </c>
      <c r="P154" s="257" t="s">
        <v>82</v>
      </c>
      <c r="Q154" s="166">
        <v>38139</v>
      </c>
      <c r="R154" s="180">
        <v>40</v>
      </c>
      <c r="S154" s="181">
        <v>187.15000000000003</v>
      </c>
      <c r="T154" s="161">
        <v>227.15000000000003</v>
      </c>
      <c r="U154" s="180">
        <v>0</v>
      </c>
      <c r="V154" s="181">
        <v>91.613</v>
      </c>
      <c r="W154" s="161">
        <v>91.613</v>
      </c>
      <c r="X154" s="169">
        <v>318.76300000000003</v>
      </c>
    </row>
    <row r="155" spans="15:24" x14ac:dyDescent="0.25">
      <c r="O155" s="160">
        <v>2004</v>
      </c>
      <c r="P155" s="257" t="s">
        <v>83</v>
      </c>
      <c r="Q155" s="166">
        <v>38169</v>
      </c>
      <c r="R155" s="180">
        <v>40</v>
      </c>
      <c r="S155" s="181">
        <v>187.15000000000003</v>
      </c>
      <c r="T155" s="161">
        <v>227.15000000000003</v>
      </c>
      <c r="U155" s="180">
        <v>0</v>
      </c>
      <c r="V155" s="181">
        <v>91.613</v>
      </c>
      <c r="W155" s="161">
        <v>91.613</v>
      </c>
      <c r="X155" s="169">
        <v>318.76300000000003</v>
      </c>
    </row>
    <row r="156" spans="15:24" x14ac:dyDescent="0.25">
      <c r="O156" s="160">
        <v>2004</v>
      </c>
      <c r="P156" s="257" t="s">
        <v>84</v>
      </c>
      <c r="Q156" s="166">
        <v>38200</v>
      </c>
      <c r="R156" s="180">
        <v>40</v>
      </c>
      <c r="S156" s="181">
        <v>187.15000000000003</v>
      </c>
      <c r="T156" s="161">
        <v>227.15000000000003</v>
      </c>
      <c r="U156" s="180">
        <v>0</v>
      </c>
      <c r="V156" s="181">
        <v>91.613</v>
      </c>
      <c r="W156" s="161">
        <v>91.613</v>
      </c>
      <c r="X156" s="169">
        <v>318.76300000000003</v>
      </c>
    </row>
    <row r="157" spans="15:24" x14ac:dyDescent="0.25">
      <c r="O157" s="160">
        <v>2004</v>
      </c>
      <c r="P157" s="257" t="s">
        <v>85</v>
      </c>
      <c r="Q157" s="166">
        <v>38231</v>
      </c>
      <c r="R157" s="180">
        <v>40</v>
      </c>
      <c r="S157" s="181">
        <v>196.40000000000003</v>
      </c>
      <c r="T157" s="161">
        <v>236.40000000000003</v>
      </c>
      <c r="U157" s="180">
        <v>0</v>
      </c>
      <c r="V157" s="181">
        <v>91.613</v>
      </c>
      <c r="W157" s="161">
        <v>91.613</v>
      </c>
      <c r="X157" s="169">
        <v>328.01300000000003</v>
      </c>
    </row>
    <row r="158" spans="15:24" x14ac:dyDescent="0.25">
      <c r="O158" s="160">
        <v>2004</v>
      </c>
      <c r="P158" s="257" t="s">
        <v>86</v>
      </c>
      <c r="Q158" s="166">
        <v>38261</v>
      </c>
      <c r="R158" s="180">
        <v>112.4</v>
      </c>
      <c r="S158" s="181">
        <v>196.40000000000003</v>
      </c>
      <c r="T158" s="161">
        <v>308.80000000000007</v>
      </c>
      <c r="U158" s="180">
        <v>0</v>
      </c>
      <c r="V158" s="181">
        <v>91.613</v>
      </c>
      <c r="W158" s="161">
        <v>91.613</v>
      </c>
      <c r="X158" s="169">
        <v>400.41300000000007</v>
      </c>
    </row>
    <row r="159" spans="15:24" x14ac:dyDescent="0.25">
      <c r="O159" s="160">
        <v>2004</v>
      </c>
      <c r="P159" s="257" t="s">
        <v>87</v>
      </c>
      <c r="Q159" s="166">
        <v>38292</v>
      </c>
      <c r="R159" s="180">
        <v>112.4</v>
      </c>
      <c r="S159" s="181">
        <v>211.40000000000003</v>
      </c>
      <c r="T159" s="161">
        <v>323.80000000000007</v>
      </c>
      <c r="U159" s="180">
        <v>0</v>
      </c>
      <c r="V159" s="181">
        <v>91.613</v>
      </c>
      <c r="W159" s="161">
        <v>91.613</v>
      </c>
      <c r="X159" s="169">
        <v>415.41300000000007</v>
      </c>
    </row>
    <row r="160" spans="15:24" x14ac:dyDescent="0.25">
      <c r="O160" s="160">
        <v>2004</v>
      </c>
      <c r="P160" s="257" t="s">
        <v>88</v>
      </c>
      <c r="Q160" s="166">
        <v>38322</v>
      </c>
      <c r="R160" s="180">
        <v>112.4</v>
      </c>
      <c r="S160" s="181">
        <v>224.02000000000004</v>
      </c>
      <c r="T160" s="161">
        <v>336.42000000000007</v>
      </c>
      <c r="U160" s="180">
        <v>0</v>
      </c>
      <c r="V160" s="181">
        <v>91.613</v>
      </c>
      <c r="W160" s="161">
        <v>91.613</v>
      </c>
      <c r="X160" s="169">
        <v>428.03300000000007</v>
      </c>
    </row>
    <row r="161" spans="15:24" x14ac:dyDescent="0.25">
      <c r="O161" s="160">
        <v>2005</v>
      </c>
      <c r="P161" s="257" t="s">
        <v>77</v>
      </c>
      <c r="Q161" s="166">
        <v>38353</v>
      </c>
      <c r="R161" s="180">
        <v>112.4</v>
      </c>
      <c r="S161" s="181">
        <v>229.97000000000003</v>
      </c>
      <c r="T161" s="161">
        <v>342.37</v>
      </c>
      <c r="U161" s="180">
        <v>0</v>
      </c>
      <c r="V161" s="181">
        <v>91.613</v>
      </c>
      <c r="W161" s="161">
        <v>91.613</v>
      </c>
      <c r="X161" s="169">
        <v>433.983</v>
      </c>
    </row>
    <row r="162" spans="15:24" x14ac:dyDescent="0.25">
      <c r="O162" s="160">
        <v>2005</v>
      </c>
      <c r="P162" s="257" t="s">
        <v>78</v>
      </c>
      <c r="Q162" s="166">
        <v>38384</v>
      </c>
      <c r="R162" s="180">
        <v>112.4</v>
      </c>
      <c r="S162" s="181">
        <v>229.97000000000003</v>
      </c>
      <c r="T162" s="161">
        <v>342.37</v>
      </c>
      <c r="U162" s="180">
        <v>0</v>
      </c>
      <c r="V162" s="181">
        <v>91.613</v>
      </c>
      <c r="W162" s="161">
        <v>91.613</v>
      </c>
      <c r="X162" s="169">
        <v>433.983</v>
      </c>
    </row>
    <row r="163" spans="15:24" x14ac:dyDescent="0.25">
      <c r="O163" s="160">
        <v>2005</v>
      </c>
      <c r="P163" s="257" t="s">
        <v>79</v>
      </c>
      <c r="Q163" s="166">
        <v>38412</v>
      </c>
      <c r="R163" s="180">
        <v>112.4</v>
      </c>
      <c r="S163" s="181">
        <v>235.07000000000002</v>
      </c>
      <c r="T163" s="161">
        <v>347.47</v>
      </c>
      <c r="U163" s="180">
        <v>0</v>
      </c>
      <c r="V163" s="181">
        <v>91.613</v>
      </c>
      <c r="W163" s="161">
        <v>91.613</v>
      </c>
      <c r="X163" s="169">
        <v>439.08300000000003</v>
      </c>
    </row>
    <row r="164" spans="15:24" x14ac:dyDescent="0.25">
      <c r="O164" s="160">
        <v>2005</v>
      </c>
      <c r="P164" s="257" t="s">
        <v>80</v>
      </c>
      <c r="Q164" s="166">
        <v>38443</v>
      </c>
      <c r="R164" s="180">
        <v>112.4</v>
      </c>
      <c r="S164" s="181">
        <v>240.06000000000003</v>
      </c>
      <c r="T164" s="161">
        <v>352.46000000000004</v>
      </c>
      <c r="U164" s="180">
        <v>0</v>
      </c>
      <c r="V164" s="181">
        <v>124.62100000000001</v>
      </c>
      <c r="W164" s="161">
        <v>124.62100000000001</v>
      </c>
      <c r="X164" s="169">
        <v>477.08100000000002</v>
      </c>
    </row>
    <row r="165" spans="15:24" x14ac:dyDescent="0.25">
      <c r="O165" s="160">
        <v>2005</v>
      </c>
      <c r="P165" s="257" t="s">
        <v>81</v>
      </c>
      <c r="Q165" s="166">
        <v>38473</v>
      </c>
      <c r="R165" s="180">
        <v>143.9</v>
      </c>
      <c r="S165" s="181">
        <v>240.06000000000003</v>
      </c>
      <c r="T165" s="161">
        <v>383.96000000000004</v>
      </c>
      <c r="U165" s="180">
        <v>0</v>
      </c>
      <c r="V165" s="181">
        <v>124.62100000000001</v>
      </c>
      <c r="W165" s="161">
        <v>124.62100000000001</v>
      </c>
      <c r="X165" s="169">
        <v>508.58100000000002</v>
      </c>
    </row>
    <row r="166" spans="15:24" x14ac:dyDescent="0.25">
      <c r="O166" s="160">
        <v>2005</v>
      </c>
      <c r="P166" s="257" t="s">
        <v>82</v>
      </c>
      <c r="Q166" s="166">
        <v>38504</v>
      </c>
      <c r="R166" s="180">
        <v>143.9</v>
      </c>
      <c r="S166" s="181">
        <v>240.06000000000003</v>
      </c>
      <c r="T166" s="161">
        <v>383.96000000000004</v>
      </c>
      <c r="U166" s="180">
        <v>0</v>
      </c>
      <c r="V166" s="181">
        <v>124.62100000000001</v>
      </c>
      <c r="W166" s="161">
        <v>124.62100000000001</v>
      </c>
      <c r="X166" s="169">
        <v>508.58100000000002</v>
      </c>
    </row>
    <row r="167" spans="15:24" x14ac:dyDescent="0.25">
      <c r="O167" s="160">
        <v>2005</v>
      </c>
      <c r="P167" s="257" t="s">
        <v>83</v>
      </c>
      <c r="Q167" s="166">
        <v>38534</v>
      </c>
      <c r="R167" s="180">
        <v>143.9</v>
      </c>
      <c r="S167" s="181">
        <v>242.61000000000004</v>
      </c>
      <c r="T167" s="161">
        <v>386.51000000000005</v>
      </c>
      <c r="U167" s="180">
        <v>0</v>
      </c>
      <c r="V167" s="181">
        <v>124.62100000000001</v>
      </c>
      <c r="W167" s="161">
        <v>124.62100000000001</v>
      </c>
      <c r="X167" s="169">
        <v>511.13100000000009</v>
      </c>
    </row>
    <row r="168" spans="15:24" x14ac:dyDescent="0.25">
      <c r="O168" s="160">
        <v>2005</v>
      </c>
      <c r="P168" s="257" t="s">
        <v>84</v>
      </c>
      <c r="Q168" s="166">
        <v>38565</v>
      </c>
      <c r="R168" s="180">
        <v>163.4</v>
      </c>
      <c r="S168" s="181">
        <v>242.61000000000004</v>
      </c>
      <c r="T168" s="161">
        <v>406.01000000000005</v>
      </c>
      <c r="U168" s="180">
        <v>0</v>
      </c>
      <c r="V168" s="181">
        <v>124.62100000000001</v>
      </c>
      <c r="W168" s="161">
        <v>124.62100000000001</v>
      </c>
      <c r="X168" s="169">
        <v>530.63100000000009</v>
      </c>
    </row>
    <row r="169" spans="15:24" x14ac:dyDescent="0.25">
      <c r="O169" s="160">
        <v>2005</v>
      </c>
      <c r="P169" s="257" t="s">
        <v>85</v>
      </c>
      <c r="Q169" s="166">
        <v>38596</v>
      </c>
      <c r="R169" s="180">
        <v>163.4</v>
      </c>
      <c r="S169" s="181">
        <v>261.02000000000004</v>
      </c>
      <c r="T169" s="161">
        <v>424.42000000000007</v>
      </c>
      <c r="U169" s="180">
        <v>0</v>
      </c>
      <c r="V169" s="181">
        <v>124.62100000000001</v>
      </c>
      <c r="W169" s="161">
        <v>124.62100000000001</v>
      </c>
      <c r="X169" s="169">
        <v>549.04100000000005</v>
      </c>
    </row>
    <row r="170" spans="15:24" x14ac:dyDescent="0.25">
      <c r="O170" s="160">
        <v>2005</v>
      </c>
      <c r="P170" s="257" t="s">
        <v>86</v>
      </c>
      <c r="Q170" s="166">
        <v>38626</v>
      </c>
      <c r="R170" s="180">
        <v>222.9</v>
      </c>
      <c r="S170" s="181">
        <v>270.37000000000006</v>
      </c>
      <c r="T170" s="161">
        <v>493.2700000000001</v>
      </c>
      <c r="U170" s="180">
        <v>0</v>
      </c>
      <c r="V170" s="181">
        <v>124.62100000000001</v>
      </c>
      <c r="W170" s="161">
        <v>124.62100000000001</v>
      </c>
      <c r="X170" s="169">
        <v>617.89100000000008</v>
      </c>
    </row>
    <row r="171" spans="15:24" x14ac:dyDescent="0.25">
      <c r="O171" s="160">
        <v>2005</v>
      </c>
      <c r="P171" s="257" t="s">
        <v>87</v>
      </c>
      <c r="Q171" s="166">
        <v>38657</v>
      </c>
      <c r="R171" s="180">
        <v>222.9</v>
      </c>
      <c r="S171" s="181">
        <v>270.37000000000006</v>
      </c>
      <c r="T171" s="161">
        <v>493.2700000000001</v>
      </c>
      <c r="U171" s="180">
        <v>0</v>
      </c>
      <c r="V171" s="181">
        <v>124.62100000000001</v>
      </c>
      <c r="W171" s="161">
        <v>124.62100000000001</v>
      </c>
      <c r="X171" s="169">
        <v>617.89100000000008</v>
      </c>
    </row>
    <row r="172" spans="15:24" x14ac:dyDescent="0.25">
      <c r="O172" s="160">
        <v>2005</v>
      </c>
      <c r="P172" s="257" t="s">
        <v>88</v>
      </c>
      <c r="Q172" s="166">
        <v>38687</v>
      </c>
      <c r="R172" s="180">
        <v>222.9</v>
      </c>
      <c r="S172" s="181">
        <v>270.37000000000006</v>
      </c>
      <c r="T172" s="161">
        <v>493.2700000000001</v>
      </c>
      <c r="U172" s="180">
        <v>0</v>
      </c>
      <c r="V172" s="181">
        <v>124.62100000000001</v>
      </c>
      <c r="W172" s="161">
        <v>124.62100000000001</v>
      </c>
      <c r="X172" s="169">
        <v>617.89100000000008</v>
      </c>
    </row>
    <row r="173" spans="15:24" x14ac:dyDescent="0.25">
      <c r="O173" s="160">
        <v>2006</v>
      </c>
      <c r="P173" s="257" t="s">
        <v>77</v>
      </c>
      <c r="Q173" s="166">
        <v>38718</v>
      </c>
      <c r="R173" s="180">
        <v>222.9</v>
      </c>
      <c r="S173" s="181">
        <v>275.97000000000008</v>
      </c>
      <c r="T173" s="161">
        <v>498.87000000000012</v>
      </c>
      <c r="U173" s="180">
        <v>0</v>
      </c>
      <c r="V173" s="181">
        <v>144.19400000000002</v>
      </c>
      <c r="W173" s="161">
        <v>144.19400000000002</v>
      </c>
      <c r="X173" s="169">
        <v>643.06400000000008</v>
      </c>
    </row>
    <row r="174" spans="15:24" x14ac:dyDescent="0.25">
      <c r="O174" s="160">
        <v>2006</v>
      </c>
      <c r="P174" s="257" t="s">
        <v>78</v>
      </c>
      <c r="Q174" s="166">
        <v>38749</v>
      </c>
      <c r="R174" s="180">
        <v>222.9</v>
      </c>
      <c r="S174" s="181">
        <v>280.92000000000007</v>
      </c>
      <c r="T174" s="161">
        <v>503.82000000000005</v>
      </c>
      <c r="U174" s="180">
        <v>0</v>
      </c>
      <c r="V174" s="181">
        <v>144.19400000000002</v>
      </c>
      <c r="W174" s="161">
        <v>144.19400000000002</v>
      </c>
      <c r="X174" s="169">
        <v>648.01400000000012</v>
      </c>
    </row>
    <row r="175" spans="15:24" x14ac:dyDescent="0.25">
      <c r="O175" s="160">
        <v>2006</v>
      </c>
      <c r="P175" s="257" t="s">
        <v>79</v>
      </c>
      <c r="Q175" s="166">
        <v>38777</v>
      </c>
      <c r="R175" s="180">
        <v>267.89999999999998</v>
      </c>
      <c r="S175" s="181">
        <v>306.92000000000007</v>
      </c>
      <c r="T175" s="161">
        <v>574.82000000000005</v>
      </c>
      <c r="U175" s="180">
        <v>0</v>
      </c>
      <c r="V175" s="181">
        <v>144.19400000000002</v>
      </c>
      <c r="W175" s="161">
        <v>144.19400000000002</v>
      </c>
      <c r="X175" s="169">
        <v>719.01400000000012</v>
      </c>
    </row>
    <row r="176" spans="15:24" x14ac:dyDescent="0.25">
      <c r="O176" s="160">
        <v>2006</v>
      </c>
      <c r="P176" s="257" t="s">
        <v>80</v>
      </c>
      <c r="Q176" s="166">
        <v>38808</v>
      </c>
      <c r="R176" s="180">
        <v>267.89999999999998</v>
      </c>
      <c r="S176" s="181">
        <v>306.92000000000007</v>
      </c>
      <c r="T176" s="161">
        <v>574.82000000000005</v>
      </c>
      <c r="U176" s="180">
        <v>0</v>
      </c>
      <c r="V176" s="181">
        <v>144.19400000000002</v>
      </c>
      <c r="W176" s="161">
        <v>144.19400000000002</v>
      </c>
      <c r="X176" s="169">
        <v>719.01400000000012</v>
      </c>
    </row>
    <row r="177" spans="15:24" x14ac:dyDescent="0.25">
      <c r="O177" s="160">
        <v>2006</v>
      </c>
      <c r="P177" s="257" t="s">
        <v>81</v>
      </c>
      <c r="Q177" s="166">
        <v>38838</v>
      </c>
      <c r="R177" s="180">
        <v>267.89999999999998</v>
      </c>
      <c r="S177" s="181">
        <v>313.72000000000008</v>
      </c>
      <c r="T177" s="161">
        <v>581.62000000000012</v>
      </c>
      <c r="U177" s="180">
        <v>0</v>
      </c>
      <c r="V177" s="181">
        <v>144.19400000000002</v>
      </c>
      <c r="W177" s="161">
        <v>144.19400000000002</v>
      </c>
      <c r="X177" s="169">
        <v>725.81400000000008</v>
      </c>
    </row>
    <row r="178" spans="15:24" x14ac:dyDescent="0.25">
      <c r="O178" s="160">
        <v>2006</v>
      </c>
      <c r="P178" s="257" t="s">
        <v>82</v>
      </c>
      <c r="Q178" s="166">
        <v>38869</v>
      </c>
      <c r="R178" s="180">
        <v>267.89999999999998</v>
      </c>
      <c r="S178" s="181">
        <v>317.97000000000008</v>
      </c>
      <c r="T178" s="161">
        <v>585.87000000000012</v>
      </c>
      <c r="U178" s="180">
        <v>0</v>
      </c>
      <c r="V178" s="181">
        <v>144.19400000000002</v>
      </c>
      <c r="W178" s="161">
        <v>144.19400000000002</v>
      </c>
      <c r="X178" s="169">
        <v>730.06400000000008</v>
      </c>
    </row>
    <row r="179" spans="15:24" x14ac:dyDescent="0.25">
      <c r="O179" s="160">
        <v>2006</v>
      </c>
      <c r="P179" s="257" t="s">
        <v>83</v>
      </c>
      <c r="Q179" s="166">
        <v>38899</v>
      </c>
      <c r="R179" s="180">
        <v>267.89999999999998</v>
      </c>
      <c r="S179" s="181">
        <v>351.17000000000007</v>
      </c>
      <c r="T179" s="161">
        <v>619.07000000000005</v>
      </c>
      <c r="U179" s="180">
        <v>0</v>
      </c>
      <c r="V179" s="181">
        <v>144.19400000000002</v>
      </c>
      <c r="W179" s="161">
        <v>144.19400000000002</v>
      </c>
      <c r="X179" s="169">
        <v>763.26400000000012</v>
      </c>
    </row>
    <row r="180" spans="15:24" x14ac:dyDescent="0.25">
      <c r="O180" s="160">
        <v>2006</v>
      </c>
      <c r="P180" s="257" t="s">
        <v>84</v>
      </c>
      <c r="Q180" s="166">
        <v>38930</v>
      </c>
      <c r="R180" s="180">
        <v>267.89999999999998</v>
      </c>
      <c r="S180" s="181">
        <v>405.17000000000007</v>
      </c>
      <c r="T180" s="161">
        <v>673.07</v>
      </c>
      <c r="U180" s="180">
        <v>0</v>
      </c>
      <c r="V180" s="181">
        <v>144.19400000000002</v>
      </c>
      <c r="W180" s="161">
        <v>144.19400000000002</v>
      </c>
      <c r="X180" s="169">
        <v>817.26400000000012</v>
      </c>
    </row>
    <row r="181" spans="15:24" x14ac:dyDescent="0.25">
      <c r="O181" s="160">
        <v>2006</v>
      </c>
      <c r="P181" s="257" t="s">
        <v>85</v>
      </c>
      <c r="Q181" s="166">
        <v>38961</v>
      </c>
      <c r="R181" s="180">
        <v>267.89999999999998</v>
      </c>
      <c r="S181" s="181">
        <v>405.17000000000007</v>
      </c>
      <c r="T181" s="161">
        <v>673.07</v>
      </c>
      <c r="U181" s="180">
        <v>0</v>
      </c>
      <c r="V181" s="181">
        <v>144.19400000000002</v>
      </c>
      <c r="W181" s="161">
        <v>144.19400000000002</v>
      </c>
      <c r="X181" s="169">
        <v>817.26400000000012</v>
      </c>
    </row>
    <row r="182" spans="15:24" x14ac:dyDescent="0.25">
      <c r="O182" s="160">
        <v>2006</v>
      </c>
      <c r="P182" s="257" t="s">
        <v>86</v>
      </c>
      <c r="Q182" s="166">
        <v>38991</v>
      </c>
      <c r="R182" s="180">
        <v>267.89999999999998</v>
      </c>
      <c r="S182" s="181">
        <v>405.17000000000007</v>
      </c>
      <c r="T182" s="161">
        <v>673.07</v>
      </c>
      <c r="U182" s="180">
        <v>0</v>
      </c>
      <c r="V182" s="181">
        <v>144.19400000000002</v>
      </c>
      <c r="W182" s="161">
        <v>144.19400000000002</v>
      </c>
      <c r="X182" s="169">
        <v>817.26400000000012</v>
      </c>
    </row>
    <row r="183" spans="15:24" x14ac:dyDescent="0.25">
      <c r="O183" s="160">
        <v>2006</v>
      </c>
      <c r="P183" s="257" t="s">
        <v>87</v>
      </c>
      <c r="Q183" s="166">
        <v>39022</v>
      </c>
      <c r="R183" s="180">
        <v>267.89999999999998</v>
      </c>
      <c r="S183" s="181">
        <v>408.57000000000005</v>
      </c>
      <c r="T183" s="161">
        <v>676.47</v>
      </c>
      <c r="U183" s="180">
        <v>0</v>
      </c>
      <c r="V183" s="181">
        <v>144.19400000000002</v>
      </c>
      <c r="W183" s="161">
        <v>144.19400000000002</v>
      </c>
      <c r="X183" s="169">
        <v>820.66399999999999</v>
      </c>
    </row>
    <row r="184" spans="15:24" x14ac:dyDescent="0.25">
      <c r="O184" s="160">
        <v>2006</v>
      </c>
      <c r="P184" s="257" t="s">
        <v>88</v>
      </c>
      <c r="Q184" s="166">
        <v>39052</v>
      </c>
      <c r="R184" s="180">
        <v>267.89999999999998</v>
      </c>
      <c r="S184" s="181">
        <v>408.57000000000005</v>
      </c>
      <c r="T184" s="161">
        <v>676.47</v>
      </c>
      <c r="U184" s="180">
        <v>0</v>
      </c>
      <c r="V184" s="181">
        <v>144.19400000000002</v>
      </c>
      <c r="W184" s="161">
        <v>144.19400000000002</v>
      </c>
      <c r="X184" s="169">
        <v>820.66399999999999</v>
      </c>
    </row>
    <row r="185" spans="15:24" x14ac:dyDescent="0.25">
      <c r="O185" s="160">
        <v>2007</v>
      </c>
      <c r="P185" s="257" t="s">
        <v>77</v>
      </c>
      <c r="Q185" s="166">
        <v>39083</v>
      </c>
      <c r="R185" s="180">
        <v>267.89999999999998</v>
      </c>
      <c r="S185" s="181">
        <v>416.07000000000005</v>
      </c>
      <c r="T185" s="161">
        <v>683.97</v>
      </c>
      <c r="U185" s="180">
        <v>0</v>
      </c>
      <c r="V185" s="181">
        <v>144.19400000000002</v>
      </c>
      <c r="W185" s="161">
        <v>144.19400000000002</v>
      </c>
      <c r="X185" s="169">
        <v>828.16399999999999</v>
      </c>
    </row>
    <row r="186" spans="15:24" x14ac:dyDescent="0.25">
      <c r="O186" s="160">
        <v>2007</v>
      </c>
      <c r="P186" s="257" t="s">
        <v>78</v>
      </c>
      <c r="Q186" s="166">
        <v>39114</v>
      </c>
      <c r="R186" s="180">
        <v>267.89999999999998</v>
      </c>
      <c r="S186" s="181">
        <v>416.07000000000005</v>
      </c>
      <c r="T186" s="161">
        <v>683.97</v>
      </c>
      <c r="U186" s="180">
        <v>0</v>
      </c>
      <c r="V186" s="181">
        <v>144.19400000000002</v>
      </c>
      <c r="W186" s="161">
        <v>144.19400000000002</v>
      </c>
      <c r="X186" s="169">
        <v>828.16399999999999</v>
      </c>
    </row>
    <row r="187" spans="15:24" x14ac:dyDescent="0.25">
      <c r="O187" s="160">
        <v>2007</v>
      </c>
      <c r="P187" s="257" t="s">
        <v>79</v>
      </c>
      <c r="Q187" s="166">
        <v>39142</v>
      </c>
      <c r="R187" s="180">
        <v>267.89999999999998</v>
      </c>
      <c r="S187" s="181">
        <v>416.07000000000005</v>
      </c>
      <c r="T187" s="161">
        <v>683.97</v>
      </c>
      <c r="U187" s="180">
        <v>0</v>
      </c>
      <c r="V187" s="181">
        <v>144.19400000000002</v>
      </c>
      <c r="W187" s="161">
        <v>144.19400000000002</v>
      </c>
      <c r="X187" s="169">
        <v>828.16399999999999</v>
      </c>
    </row>
    <row r="188" spans="15:24" x14ac:dyDescent="0.25">
      <c r="O188" s="160">
        <v>2007</v>
      </c>
      <c r="P188" s="257" t="s">
        <v>80</v>
      </c>
      <c r="Q188" s="166">
        <v>39173</v>
      </c>
      <c r="R188" s="180">
        <v>267.89999999999998</v>
      </c>
      <c r="S188" s="181">
        <v>416.07000000000005</v>
      </c>
      <c r="T188" s="161">
        <v>683.97</v>
      </c>
      <c r="U188" s="180">
        <v>0</v>
      </c>
      <c r="V188" s="181">
        <v>154.61800000000002</v>
      </c>
      <c r="W188" s="161">
        <v>154.61800000000002</v>
      </c>
      <c r="X188" s="169">
        <v>838.58800000000008</v>
      </c>
    </row>
    <row r="189" spans="15:24" x14ac:dyDescent="0.25">
      <c r="O189" s="160">
        <v>2007</v>
      </c>
      <c r="P189" s="257" t="s">
        <v>81</v>
      </c>
      <c r="Q189" s="166">
        <v>39203</v>
      </c>
      <c r="R189" s="180">
        <v>267.89999999999998</v>
      </c>
      <c r="S189" s="181">
        <v>427.06000000000006</v>
      </c>
      <c r="T189" s="161">
        <v>694.96</v>
      </c>
      <c r="U189" s="180">
        <v>0</v>
      </c>
      <c r="V189" s="181">
        <v>163.65200000000002</v>
      </c>
      <c r="W189" s="161">
        <v>163.65200000000002</v>
      </c>
      <c r="X189" s="169">
        <v>858.61200000000008</v>
      </c>
    </row>
    <row r="190" spans="15:24" x14ac:dyDescent="0.25">
      <c r="O190" s="160">
        <v>2007</v>
      </c>
      <c r="P190" s="257" t="s">
        <v>82</v>
      </c>
      <c r="Q190" s="166">
        <v>39234</v>
      </c>
      <c r="R190" s="180">
        <v>267.89999999999998</v>
      </c>
      <c r="S190" s="181">
        <v>427.06000000000006</v>
      </c>
      <c r="T190" s="161">
        <v>694.96</v>
      </c>
      <c r="U190" s="180">
        <v>0</v>
      </c>
      <c r="V190" s="181">
        <v>163.65200000000002</v>
      </c>
      <c r="W190" s="161">
        <v>163.65200000000002</v>
      </c>
      <c r="X190" s="169">
        <v>858.61200000000008</v>
      </c>
    </row>
    <row r="191" spans="15:24" x14ac:dyDescent="0.25">
      <c r="O191" s="160">
        <v>2007</v>
      </c>
      <c r="P191" s="257" t="s">
        <v>83</v>
      </c>
      <c r="Q191" s="166">
        <v>39264</v>
      </c>
      <c r="R191" s="180">
        <v>300.34999999999997</v>
      </c>
      <c r="S191" s="181">
        <v>427.06000000000006</v>
      </c>
      <c r="T191" s="161">
        <v>727.41000000000008</v>
      </c>
      <c r="U191" s="180">
        <v>0</v>
      </c>
      <c r="V191" s="181">
        <v>163.65200000000002</v>
      </c>
      <c r="W191" s="161">
        <v>163.65200000000002</v>
      </c>
      <c r="X191" s="169">
        <v>891.06200000000013</v>
      </c>
    </row>
    <row r="192" spans="15:24" x14ac:dyDescent="0.25">
      <c r="O192" s="160">
        <v>2007</v>
      </c>
      <c r="P192" s="257" t="s">
        <v>84</v>
      </c>
      <c r="Q192" s="166">
        <v>39295</v>
      </c>
      <c r="R192" s="180">
        <v>310.84999999999997</v>
      </c>
      <c r="S192" s="181">
        <v>427.06000000000006</v>
      </c>
      <c r="T192" s="161">
        <v>737.91000000000008</v>
      </c>
      <c r="U192" s="180">
        <v>0</v>
      </c>
      <c r="V192" s="181">
        <v>163.65200000000002</v>
      </c>
      <c r="W192" s="161">
        <v>163.65200000000002</v>
      </c>
      <c r="X192" s="169">
        <v>901.56200000000013</v>
      </c>
    </row>
    <row r="193" spans="15:24" x14ac:dyDescent="0.25">
      <c r="O193" s="160">
        <v>2007</v>
      </c>
      <c r="P193" s="257" t="s">
        <v>85</v>
      </c>
      <c r="Q193" s="166">
        <v>39326</v>
      </c>
      <c r="R193" s="180">
        <v>310.84999999999997</v>
      </c>
      <c r="S193" s="181">
        <v>427.06000000000006</v>
      </c>
      <c r="T193" s="161">
        <v>737.91000000000008</v>
      </c>
      <c r="U193" s="180">
        <v>0</v>
      </c>
      <c r="V193" s="181">
        <v>177.203</v>
      </c>
      <c r="W193" s="161">
        <v>177.203</v>
      </c>
      <c r="X193" s="169">
        <v>915.11300000000006</v>
      </c>
    </row>
    <row r="194" spans="15:24" x14ac:dyDescent="0.25">
      <c r="O194" s="160">
        <v>2007</v>
      </c>
      <c r="P194" s="257" t="s">
        <v>86</v>
      </c>
      <c r="Q194" s="166">
        <v>39356</v>
      </c>
      <c r="R194" s="180">
        <v>310.84999999999997</v>
      </c>
      <c r="S194" s="181">
        <v>427.06000000000006</v>
      </c>
      <c r="T194" s="161">
        <v>737.91000000000008</v>
      </c>
      <c r="U194" s="180">
        <v>0</v>
      </c>
      <c r="V194" s="181">
        <v>239.745</v>
      </c>
      <c r="W194" s="161">
        <v>239.745</v>
      </c>
      <c r="X194" s="169">
        <v>977.65500000000009</v>
      </c>
    </row>
    <row r="195" spans="15:24" x14ac:dyDescent="0.25">
      <c r="O195" s="160">
        <v>2007</v>
      </c>
      <c r="P195" s="257" t="s">
        <v>87</v>
      </c>
      <c r="Q195" s="166">
        <v>39387</v>
      </c>
      <c r="R195" s="180">
        <v>310.84999999999997</v>
      </c>
      <c r="S195" s="181">
        <v>427.06000000000006</v>
      </c>
      <c r="T195" s="161">
        <v>737.91000000000008</v>
      </c>
      <c r="U195" s="180">
        <v>0</v>
      </c>
      <c r="V195" s="181">
        <v>251.327</v>
      </c>
      <c r="W195" s="161">
        <v>251.327</v>
      </c>
      <c r="X195" s="169">
        <v>989.23700000000008</v>
      </c>
    </row>
    <row r="196" spans="15:24" x14ac:dyDescent="0.25">
      <c r="O196" s="160">
        <v>2007</v>
      </c>
      <c r="P196" s="257" t="s">
        <v>88</v>
      </c>
      <c r="Q196" s="166">
        <v>39417</v>
      </c>
      <c r="R196" s="180">
        <v>310.84999999999997</v>
      </c>
      <c r="S196" s="181">
        <v>429.61000000000007</v>
      </c>
      <c r="T196" s="161">
        <v>740.46</v>
      </c>
      <c r="U196" s="180">
        <v>0</v>
      </c>
      <c r="V196" s="181">
        <v>251.327</v>
      </c>
      <c r="W196" s="161">
        <v>251.327</v>
      </c>
      <c r="X196" s="169">
        <v>991.78700000000003</v>
      </c>
    </row>
    <row r="197" spans="15:24" x14ac:dyDescent="0.25">
      <c r="O197" s="160">
        <v>2008</v>
      </c>
      <c r="P197" s="257" t="s">
        <v>77</v>
      </c>
      <c r="Q197" s="166">
        <v>39448</v>
      </c>
      <c r="R197" s="180">
        <v>310.84999999999997</v>
      </c>
      <c r="S197" s="181">
        <v>437.11000000000007</v>
      </c>
      <c r="T197" s="161">
        <v>747.96</v>
      </c>
      <c r="U197" s="180">
        <v>0</v>
      </c>
      <c r="V197" s="181">
        <v>251.327</v>
      </c>
      <c r="W197" s="161">
        <v>251.327</v>
      </c>
      <c r="X197" s="169">
        <v>999.28700000000003</v>
      </c>
    </row>
    <row r="198" spans="15:24" x14ac:dyDescent="0.25">
      <c r="O198" s="160">
        <v>2008</v>
      </c>
      <c r="P198" s="257" t="s">
        <v>78</v>
      </c>
      <c r="Q198" s="166">
        <v>39479</v>
      </c>
      <c r="R198" s="180">
        <v>310.84999999999997</v>
      </c>
      <c r="S198" s="181">
        <v>437.11000000000007</v>
      </c>
      <c r="T198" s="161">
        <v>747.96</v>
      </c>
      <c r="U198" s="180">
        <v>0</v>
      </c>
      <c r="V198" s="181">
        <v>251.327</v>
      </c>
      <c r="W198" s="161">
        <v>251.327</v>
      </c>
      <c r="X198" s="169">
        <v>999.28700000000003</v>
      </c>
    </row>
    <row r="199" spans="15:24" x14ac:dyDescent="0.25">
      <c r="O199" s="160">
        <v>2008</v>
      </c>
      <c r="P199" s="257" t="s">
        <v>79</v>
      </c>
      <c r="Q199" s="166">
        <v>39508</v>
      </c>
      <c r="R199" s="180">
        <v>310.84999999999997</v>
      </c>
      <c r="S199" s="181">
        <v>454.31000000000006</v>
      </c>
      <c r="T199" s="161">
        <v>765.16000000000008</v>
      </c>
      <c r="U199" s="180">
        <v>0</v>
      </c>
      <c r="V199" s="181">
        <v>251.327</v>
      </c>
      <c r="W199" s="161">
        <v>251.327</v>
      </c>
      <c r="X199" s="169">
        <v>1016.4870000000001</v>
      </c>
    </row>
    <row r="200" spans="15:24" x14ac:dyDescent="0.25">
      <c r="O200" s="160">
        <v>2008</v>
      </c>
      <c r="P200" s="257" t="s">
        <v>80</v>
      </c>
      <c r="Q200" s="166">
        <v>39539</v>
      </c>
      <c r="R200" s="180">
        <v>336.34999999999997</v>
      </c>
      <c r="S200" s="181">
        <v>454.50000000000006</v>
      </c>
      <c r="T200" s="161">
        <v>790.85</v>
      </c>
      <c r="U200" s="180">
        <v>0</v>
      </c>
      <c r="V200" s="181">
        <v>261.75099999999998</v>
      </c>
      <c r="W200" s="161">
        <v>261.75099999999998</v>
      </c>
      <c r="X200" s="169">
        <v>1052.6010000000001</v>
      </c>
    </row>
    <row r="201" spans="15:24" x14ac:dyDescent="0.25">
      <c r="O201" s="160">
        <v>2008</v>
      </c>
      <c r="P201" s="257" t="s">
        <v>81</v>
      </c>
      <c r="Q201" s="166">
        <v>39569</v>
      </c>
      <c r="R201" s="180">
        <v>336.34999999999997</v>
      </c>
      <c r="S201" s="181">
        <v>454.50000000000006</v>
      </c>
      <c r="T201" s="161">
        <v>790.85</v>
      </c>
      <c r="U201" s="180">
        <v>0</v>
      </c>
      <c r="V201" s="181">
        <v>261.75099999999998</v>
      </c>
      <c r="W201" s="161">
        <v>261.75099999999998</v>
      </c>
      <c r="X201" s="169">
        <v>1052.6010000000001</v>
      </c>
    </row>
    <row r="202" spans="15:24" x14ac:dyDescent="0.25">
      <c r="O202" s="160">
        <v>2008</v>
      </c>
      <c r="P202" s="257" t="s">
        <v>82</v>
      </c>
      <c r="Q202" s="166">
        <v>39600</v>
      </c>
      <c r="R202" s="180">
        <v>417.74999999999994</v>
      </c>
      <c r="S202" s="181">
        <v>471.39000000000004</v>
      </c>
      <c r="T202" s="161">
        <v>889.14</v>
      </c>
      <c r="U202" s="180">
        <v>0</v>
      </c>
      <c r="V202" s="181">
        <v>261.75099999999998</v>
      </c>
      <c r="W202" s="161">
        <v>261.75099999999998</v>
      </c>
      <c r="X202" s="169">
        <v>1150.8910000000001</v>
      </c>
    </row>
    <row r="203" spans="15:24" x14ac:dyDescent="0.25">
      <c r="O203" s="160">
        <v>2008</v>
      </c>
      <c r="P203" s="257" t="s">
        <v>83</v>
      </c>
      <c r="Q203" s="166">
        <v>39630</v>
      </c>
      <c r="R203" s="180">
        <v>417.74999999999994</v>
      </c>
      <c r="S203" s="181">
        <v>513.44000000000005</v>
      </c>
      <c r="T203" s="161">
        <v>931.19</v>
      </c>
      <c r="U203" s="180">
        <v>0</v>
      </c>
      <c r="V203" s="181">
        <v>261.75099999999998</v>
      </c>
      <c r="W203" s="161">
        <v>261.75099999999998</v>
      </c>
      <c r="X203" s="169">
        <v>1192.941</v>
      </c>
    </row>
    <row r="204" spans="15:24" x14ac:dyDescent="0.25">
      <c r="O204" s="160">
        <v>2008</v>
      </c>
      <c r="P204" s="257" t="s">
        <v>84</v>
      </c>
      <c r="Q204" s="166">
        <v>39661</v>
      </c>
      <c r="R204" s="180">
        <v>417.74999999999994</v>
      </c>
      <c r="S204" s="181">
        <v>513.44000000000005</v>
      </c>
      <c r="T204" s="161">
        <v>931.19</v>
      </c>
      <c r="U204" s="180">
        <v>0</v>
      </c>
      <c r="V204" s="181">
        <v>267.65799999999996</v>
      </c>
      <c r="W204" s="161">
        <v>267.65799999999996</v>
      </c>
      <c r="X204" s="169">
        <v>1198.848</v>
      </c>
    </row>
    <row r="205" spans="15:24" x14ac:dyDescent="0.25">
      <c r="O205" s="160">
        <v>2008</v>
      </c>
      <c r="P205" s="257" t="s">
        <v>85</v>
      </c>
      <c r="Q205" s="166">
        <v>39692</v>
      </c>
      <c r="R205" s="180">
        <v>417.74999999999994</v>
      </c>
      <c r="S205" s="181">
        <v>513.44000000000005</v>
      </c>
      <c r="T205" s="161">
        <v>931.19</v>
      </c>
      <c r="U205" s="180">
        <v>0</v>
      </c>
      <c r="V205" s="181">
        <v>267.65799999999996</v>
      </c>
      <c r="W205" s="161">
        <v>267.65799999999996</v>
      </c>
      <c r="X205" s="169">
        <v>1198.848</v>
      </c>
    </row>
    <row r="206" spans="15:24" x14ac:dyDescent="0.25">
      <c r="O206" s="160">
        <v>2008</v>
      </c>
      <c r="P206" s="257" t="s">
        <v>86</v>
      </c>
      <c r="Q206" s="166">
        <v>39722</v>
      </c>
      <c r="R206" s="180">
        <v>417.74999999999994</v>
      </c>
      <c r="S206" s="181">
        <v>521.10700000000008</v>
      </c>
      <c r="T206" s="161">
        <v>938.85699999999997</v>
      </c>
      <c r="U206" s="180">
        <v>0</v>
      </c>
      <c r="V206" s="181">
        <v>267.65799999999996</v>
      </c>
      <c r="W206" s="161">
        <v>267.65799999999996</v>
      </c>
      <c r="X206" s="169">
        <v>1206.5149999999999</v>
      </c>
    </row>
    <row r="207" spans="15:24" x14ac:dyDescent="0.25">
      <c r="O207" s="160">
        <v>2008</v>
      </c>
      <c r="P207" s="257" t="s">
        <v>87</v>
      </c>
      <c r="Q207" s="166">
        <v>39753</v>
      </c>
      <c r="R207" s="180">
        <v>417.74999999999994</v>
      </c>
      <c r="S207" s="181">
        <v>524.50700000000006</v>
      </c>
      <c r="T207" s="161">
        <v>942.25700000000006</v>
      </c>
      <c r="U207" s="180">
        <v>0</v>
      </c>
      <c r="V207" s="181">
        <v>267.65799999999996</v>
      </c>
      <c r="W207" s="161">
        <v>267.65799999999996</v>
      </c>
      <c r="X207" s="169">
        <v>1209.915</v>
      </c>
    </row>
    <row r="208" spans="15:24" x14ac:dyDescent="0.25">
      <c r="O208" s="160">
        <v>2008</v>
      </c>
      <c r="P208" s="257" t="s">
        <v>88</v>
      </c>
      <c r="Q208" s="166">
        <v>39783</v>
      </c>
      <c r="R208" s="180">
        <v>417.74999999999994</v>
      </c>
      <c r="S208" s="181">
        <v>524.50700000000006</v>
      </c>
      <c r="T208" s="161">
        <v>942.25700000000006</v>
      </c>
      <c r="U208" s="180">
        <v>0</v>
      </c>
      <c r="V208" s="181">
        <v>267.65799999999996</v>
      </c>
      <c r="W208" s="161">
        <v>267.65799999999996</v>
      </c>
      <c r="X208" s="169">
        <v>1209.915</v>
      </c>
    </row>
    <row r="209" spans="15:24" x14ac:dyDescent="0.25">
      <c r="O209" s="160">
        <v>2009</v>
      </c>
      <c r="P209" s="257" t="s">
        <v>77</v>
      </c>
      <c r="Q209" s="166">
        <v>39814</v>
      </c>
      <c r="R209" s="180">
        <v>417.74999999999994</v>
      </c>
      <c r="S209" s="181">
        <v>527.50700000000006</v>
      </c>
      <c r="T209" s="161">
        <v>945.25700000000006</v>
      </c>
      <c r="U209" s="180">
        <v>0</v>
      </c>
      <c r="V209" s="181">
        <v>348.73099999999994</v>
      </c>
      <c r="W209" s="161">
        <v>348.73099999999994</v>
      </c>
      <c r="X209" s="169">
        <v>1293.9880000000001</v>
      </c>
    </row>
    <row r="210" spans="15:24" x14ac:dyDescent="0.25">
      <c r="O210" s="160">
        <v>2009</v>
      </c>
      <c r="P210" s="257" t="s">
        <v>78</v>
      </c>
      <c r="Q210" s="166">
        <v>39845</v>
      </c>
      <c r="R210" s="180">
        <v>417.74999999999994</v>
      </c>
      <c r="S210" s="181">
        <v>527.50700000000006</v>
      </c>
      <c r="T210" s="161">
        <v>945.25700000000006</v>
      </c>
      <c r="U210" s="180">
        <v>0</v>
      </c>
      <c r="V210" s="181">
        <v>348.73099999999994</v>
      </c>
      <c r="W210" s="161">
        <v>348.73099999999994</v>
      </c>
      <c r="X210" s="169">
        <v>1293.9880000000001</v>
      </c>
    </row>
    <row r="211" spans="15:24" x14ac:dyDescent="0.25">
      <c r="O211" s="160">
        <v>2009</v>
      </c>
      <c r="P211" s="257" t="s">
        <v>79</v>
      </c>
      <c r="Q211" s="166">
        <v>39873</v>
      </c>
      <c r="R211" s="180">
        <v>432.24999999999994</v>
      </c>
      <c r="S211" s="181">
        <v>527.50700000000006</v>
      </c>
      <c r="T211" s="161">
        <v>959.75700000000006</v>
      </c>
      <c r="U211" s="180">
        <v>0</v>
      </c>
      <c r="V211" s="181">
        <v>348.73099999999994</v>
      </c>
      <c r="W211" s="161">
        <v>348.73099999999994</v>
      </c>
      <c r="X211" s="169">
        <v>1308.4880000000001</v>
      </c>
    </row>
    <row r="212" spans="15:24" x14ac:dyDescent="0.25">
      <c r="O212" s="160">
        <v>2009</v>
      </c>
      <c r="P212" s="257" t="s">
        <v>80</v>
      </c>
      <c r="Q212" s="166">
        <v>39904</v>
      </c>
      <c r="R212" s="180">
        <v>432.24999999999994</v>
      </c>
      <c r="S212" s="181">
        <v>542.40700000000004</v>
      </c>
      <c r="T212" s="161">
        <v>974.65699999999993</v>
      </c>
      <c r="U212" s="180">
        <v>0</v>
      </c>
      <c r="V212" s="181">
        <v>348.73099999999994</v>
      </c>
      <c r="W212" s="161">
        <v>348.73099999999994</v>
      </c>
      <c r="X212" s="169">
        <v>1323.3879999999999</v>
      </c>
    </row>
    <row r="213" spans="15:24" x14ac:dyDescent="0.25">
      <c r="O213" s="160">
        <v>2009</v>
      </c>
      <c r="P213" s="257" t="s">
        <v>81</v>
      </c>
      <c r="Q213" s="166">
        <v>39934</v>
      </c>
      <c r="R213" s="180">
        <v>432.24999999999994</v>
      </c>
      <c r="S213" s="181">
        <v>544.20699999999999</v>
      </c>
      <c r="T213" s="161">
        <v>976.45699999999988</v>
      </c>
      <c r="U213" s="180">
        <v>0</v>
      </c>
      <c r="V213" s="181">
        <v>348.73099999999994</v>
      </c>
      <c r="W213" s="161">
        <v>348.73099999999994</v>
      </c>
      <c r="X213" s="169">
        <v>1325.1879999999999</v>
      </c>
    </row>
    <row r="214" spans="15:24" x14ac:dyDescent="0.25">
      <c r="O214" s="160">
        <v>2009</v>
      </c>
      <c r="P214" s="257" t="s">
        <v>82</v>
      </c>
      <c r="Q214" s="166">
        <v>39965</v>
      </c>
      <c r="R214" s="180">
        <v>464.74999999999994</v>
      </c>
      <c r="S214" s="181">
        <v>551.60699999999997</v>
      </c>
      <c r="T214" s="161">
        <v>1016.357</v>
      </c>
      <c r="U214" s="180">
        <v>0</v>
      </c>
      <c r="V214" s="181">
        <v>348.73099999999994</v>
      </c>
      <c r="W214" s="161">
        <v>348.73099999999994</v>
      </c>
      <c r="X214" s="169">
        <v>1365.088</v>
      </c>
    </row>
    <row r="215" spans="15:24" x14ac:dyDescent="0.25">
      <c r="O215" s="160">
        <v>2009</v>
      </c>
      <c r="P215" s="257" t="s">
        <v>83</v>
      </c>
      <c r="Q215" s="166">
        <v>39995</v>
      </c>
      <c r="R215" s="180">
        <v>519.14999999999986</v>
      </c>
      <c r="S215" s="181">
        <v>551.60699999999997</v>
      </c>
      <c r="T215" s="161">
        <v>1070.7569999999998</v>
      </c>
      <c r="U215" s="180">
        <v>0</v>
      </c>
      <c r="V215" s="181">
        <v>348.73099999999994</v>
      </c>
      <c r="W215" s="161">
        <v>348.73099999999994</v>
      </c>
      <c r="X215" s="169">
        <v>1419.4879999999998</v>
      </c>
    </row>
    <row r="216" spans="15:24" x14ac:dyDescent="0.25">
      <c r="O216" s="160">
        <v>2009</v>
      </c>
      <c r="P216" s="257" t="s">
        <v>84</v>
      </c>
      <c r="Q216" s="166">
        <v>40026</v>
      </c>
      <c r="R216" s="180">
        <v>519.14999999999986</v>
      </c>
      <c r="S216" s="181">
        <v>551.60699999999997</v>
      </c>
      <c r="T216" s="161">
        <v>1070.7569999999998</v>
      </c>
      <c r="U216" s="180">
        <v>0</v>
      </c>
      <c r="V216" s="181">
        <v>348.73099999999994</v>
      </c>
      <c r="W216" s="161">
        <v>348.73099999999994</v>
      </c>
      <c r="X216" s="169">
        <v>1419.4879999999998</v>
      </c>
    </row>
    <row r="217" spans="15:24" x14ac:dyDescent="0.25">
      <c r="O217" s="160">
        <v>2009</v>
      </c>
      <c r="P217" s="257" t="s">
        <v>85</v>
      </c>
      <c r="Q217" s="166">
        <v>40057</v>
      </c>
      <c r="R217" s="180">
        <v>519.14999999999986</v>
      </c>
      <c r="S217" s="181">
        <v>551.60699999999997</v>
      </c>
      <c r="T217" s="161">
        <v>1070.7569999999998</v>
      </c>
      <c r="U217" s="180">
        <v>0</v>
      </c>
      <c r="V217" s="181">
        <v>348.73099999999994</v>
      </c>
      <c r="W217" s="161">
        <v>348.73099999999994</v>
      </c>
      <c r="X217" s="169">
        <v>1419.4879999999998</v>
      </c>
    </row>
    <row r="218" spans="15:24" x14ac:dyDescent="0.25">
      <c r="O218" s="160">
        <v>2009</v>
      </c>
      <c r="P218" s="257" t="s">
        <v>86</v>
      </c>
      <c r="Q218" s="166">
        <v>40087</v>
      </c>
      <c r="R218" s="180">
        <v>583.24999999999989</v>
      </c>
      <c r="S218" s="181">
        <v>563.35699999999997</v>
      </c>
      <c r="T218" s="161">
        <v>1146.607</v>
      </c>
      <c r="U218" s="180">
        <v>0</v>
      </c>
      <c r="V218" s="181">
        <v>348.73099999999994</v>
      </c>
      <c r="W218" s="161">
        <v>348.73099999999994</v>
      </c>
      <c r="X218" s="169">
        <v>1495.338</v>
      </c>
    </row>
    <row r="219" spans="15:24" x14ac:dyDescent="0.25">
      <c r="O219" s="160">
        <v>2009</v>
      </c>
      <c r="P219" s="257" t="s">
        <v>87</v>
      </c>
      <c r="Q219" s="166">
        <v>40118</v>
      </c>
      <c r="R219" s="180">
        <v>583.24999999999989</v>
      </c>
      <c r="S219" s="181">
        <v>576.35699999999997</v>
      </c>
      <c r="T219" s="161">
        <v>1159.607</v>
      </c>
      <c r="U219" s="180">
        <v>0</v>
      </c>
      <c r="V219" s="181">
        <v>348.73099999999994</v>
      </c>
      <c r="W219" s="161">
        <v>348.73099999999994</v>
      </c>
      <c r="X219" s="169">
        <v>1508.338</v>
      </c>
    </row>
    <row r="220" spans="15:24" x14ac:dyDescent="0.25">
      <c r="O220" s="160">
        <v>2009</v>
      </c>
      <c r="P220" s="257" t="s">
        <v>88</v>
      </c>
      <c r="Q220" s="166">
        <v>40148</v>
      </c>
      <c r="R220" s="180">
        <v>668.74999999999989</v>
      </c>
      <c r="S220" s="181">
        <v>582.55700000000002</v>
      </c>
      <c r="T220" s="161">
        <v>1251.3069999999998</v>
      </c>
      <c r="U220" s="180">
        <v>0</v>
      </c>
      <c r="V220" s="181">
        <v>348.73099999999994</v>
      </c>
      <c r="W220" s="161">
        <v>348.73099999999994</v>
      </c>
      <c r="X220" s="169">
        <v>1600.0379999999998</v>
      </c>
    </row>
    <row r="221" spans="15:24" x14ac:dyDescent="0.25">
      <c r="O221" s="160">
        <v>2010</v>
      </c>
      <c r="P221" s="257" t="s">
        <v>77</v>
      </c>
      <c r="Q221" s="166">
        <v>40179</v>
      </c>
      <c r="R221" s="180">
        <v>668.74999999999989</v>
      </c>
      <c r="S221" s="181">
        <v>585.10699999999997</v>
      </c>
      <c r="T221" s="161">
        <v>1253.857</v>
      </c>
      <c r="U221" s="180">
        <v>0</v>
      </c>
      <c r="V221" s="181">
        <v>348.73099999999994</v>
      </c>
      <c r="W221" s="161">
        <v>348.73099999999994</v>
      </c>
      <c r="X221" s="169">
        <v>1602.588</v>
      </c>
    </row>
    <row r="222" spans="15:24" x14ac:dyDescent="0.25">
      <c r="O222" s="160">
        <v>2010</v>
      </c>
      <c r="P222" s="257" t="s">
        <v>78</v>
      </c>
      <c r="Q222" s="166">
        <v>40210</v>
      </c>
      <c r="R222" s="180">
        <v>668.74999999999989</v>
      </c>
      <c r="S222" s="181">
        <v>604.90699999999993</v>
      </c>
      <c r="T222" s="161">
        <v>1273.6569999999997</v>
      </c>
      <c r="U222" s="180">
        <v>0</v>
      </c>
      <c r="V222" s="181">
        <v>348.73099999999994</v>
      </c>
      <c r="W222" s="161">
        <v>348.73099999999994</v>
      </c>
      <c r="X222" s="169">
        <v>1622.3879999999997</v>
      </c>
    </row>
    <row r="223" spans="15:24" x14ac:dyDescent="0.25">
      <c r="O223" s="160">
        <v>2010</v>
      </c>
      <c r="P223" s="257" t="s">
        <v>79</v>
      </c>
      <c r="Q223" s="166">
        <v>40238</v>
      </c>
      <c r="R223" s="180">
        <v>668.74999999999989</v>
      </c>
      <c r="S223" s="181">
        <v>622.90699999999993</v>
      </c>
      <c r="T223" s="161">
        <v>1291.6569999999997</v>
      </c>
      <c r="U223" s="180">
        <v>0</v>
      </c>
      <c r="V223" s="181">
        <v>348.73099999999994</v>
      </c>
      <c r="W223" s="161">
        <v>348.73099999999994</v>
      </c>
      <c r="X223" s="169">
        <v>1640.3879999999997</v>
      </c>
    </row>
    <row r="224" spans="15:24" x14ac:dyDescent="0.25">
      <c r="O224" s="160">
        <v>2010</v>
      </c>
      <c r="P224" s="257" t="s">
        <v>80</v>
      </c>
      <c r="Q224" s="166">
        <v>40269</v>
      </c>
      <c r="R224" s="180">
        <v>668.74999999999989</v>
      </c>
      <c r="S224" s="181">
        <v>622.90699999999993</v>
      </c>
      <c r="T224" s="161">
        <v>1291.6569999999997</v>
      </c>
      <c r="U224" s="180">
        <v>0</v>
      </c>
      <c r="V224" s="181">
        <v>348.73099999999994</v>
      </c>
      <c r="W224" s="161">
        <v>348.73099999999994</v>
      </c>
      <c r="X224" s="169">
        <v>1640.3879999999997</v>
      </c>
    </row>
    <row r="225" spans="15:24" x14ac:dyDescent="0.25">
      <c r="O225" s="160">
        <v>2010</v>
      </c>
      <c r="P225" s="257" t="s">
        <v>81</v>
      </c>
      <c r="Q225" s="166">
        <v>40299</v>
      </c>
      <c r="R225" s="180">
        <v>668.74999999999989</v>
      </c>
      <c r="S225" s="181">
        <v>622.90699999999993</v>
      </c>
      <c r="T225" s="161">
        <v>1291.6569999999997</v>
      </c>
      <c r="U225" s="180">
        <v>0</v>
      </c>
      <c r="V225" s="181">
        <v>371.89499999999992</v>
      </c>
      <c r="W225" s="161">
        <v>371.89499999999992</v>
      </c>
      <c r="X225" s="169">
        <v>1663.5519999999997</v>
      </c>
    </row>
    <row r="226" spans="15:24" x14ac:dyDescent="0.25">
      <c r="O226" s="160">
        <v>2010</v>
      </c>
      <c r="P226" s="257" t="s">
        <v>82</v>
      </c>
      <c r="Q226" s="166">
        <v>40330</v>
      </c>
      <c r="R226" s="180">
        <v>727.79999999999984</v>
      </c>
      <c r="S226" s="181">
        <v>622.90699999999993</v>
      </c>
      <c r="T226" s="161">
        <v>1350.7069999999999</v>
      </c>
      <c r="U226" s="180">
        <v>0</v>
      </c>
      <c r="V226" s="181">
        <v>371.89499999999992</v>
      </c>
      <c r="W226" s="161">
        <v>371.89499999999992</v>
      </c>
      <c r="X226" s="169">
        <v>1722.6019999999999</v>
      </c>
    </row>
    <row r="227" spans="15:24" x14ac:dyDescent="0.25">
      <c r="O227" s="160">
        <v>2010</v>
      </c>
      <c r="P227" s="257" t="s">
        <v>83</v>
      </c>
      <c r="Q227" s="166">
        <v>40360</v>
      </c>
      <c r="R227" s="180">
        <v>727.79999999999984</v>
      </c>
      <c r="S227" s="181">
        <v>634.65699999999993</v>
      </c>
      <c r="T227" s="161">
        <v>1362.4569999999999</v>
      </c>
      <c r="U227" s="180">
        <v>0</v>
      </c>
      <c r="V227" s="181">
        <v>371.89499999999992</v>
      </c>
      <c r="W227" s="161">
        <v>371.89499999999992</v>
      </c>
      <c r="X227" s="169">
        <v>1734.3519999999999</v>
      </c>
    </row>
    <row r="228" spans="15:24" x14ac:dyDescent="0.25">
      <c r="O228" s="160">
        <v>2010</v>
      </c>
      <c r="P228" s="257" t="s">
        <v>84</v>
      </c>
      <c r="Q228" s="166">
        <v>40391</v>
      </c>
      <c r="R228" s="180">
        <v>727.79999999999984</v>
      </c>
      <c r="S228" s="181">
        <v>655.65699999999993</v>
      </c>
      <c r="T228" s="161">
        <v>1383.4569999999999</v>
      </c>
      <c r="U228" s="180">
        <v>0</v>
      </c>
      <c r="V228" s="181">
        <v>371.89499999999992</v>
      </c>
      <c r="W228" s="161">
        <v>371.89499999999992</v>
      </c>
      <c r="X228" s="169">
        <v>1755.3519999999999</v>
      </c>
    </row>
    <row r="229" spans="15:24" x14ac:dyDescent="0.25">
      <c r="O229" s="160">
        <v>2010</v>
      </c>
      <c r="P229" s="257" t="s">
        <v>85</v>
      </c>
      <c r="Q229" s="166">
        <v>40422</v>
      </c>
      <c r="R229" s="180">
        <v>727.79999999999984</v>
      </c>
      <c r="S229" s="181">
        <v>657.24699999999996</v>
      </c>
      <c r="T229" s="161">
        <v>1385.0469999999998</v>
      </c>
      <c r="U229" s="180">
        <v>0</v>
      </c>
      <c r="V229" s="181">
        <v>392.1629999999999</v>
      </c>
      <c r="W229" s="161">
        <v>392.1629999999999</v>
      </c>
      <c r="X229" s="169">
        <v>1777.2099999999996</v>
      </c>
    </row>
    <row r="230" spans="15:24" x14ac:dyDescent="0.25">
      <c r="O230" s="160">
        <v>2010</v>
      </c>
      <c r="P230" s="257" t="s">
        <v>86</v>
      </c>
      <c r="Q230" s="166">
        <v>40452</v>
      </c>
      <c r="R230" s="180">
        <v>727.79999999999984</v>
      </c>
      <c r="S230" s="181">
        <v>657.49699999999996</v>
      </c>
      <c r="T230" s="161">
        <v>1385.2969999999998</v>
      </c>
      <c r="U230" s="180">
        <v>0</v>
      </c>
      <c r="V230" s="181">
        <v>392.1629999999999</v>
      </c>
      <c r="W230" s="161">
        <v>392.1629999999999</v>
      </c>
      <c r="X230" s="169">
        <v>1777.4599999999996</v>
      </c>
    </row>
    <row r="231" spans="15:24" x14ac:dyDescent="0.25">
      <c r="O231" s="160">
        <v>2010</v>
      </c>
      <c r="P231" s="257" t="s">
        <v>87</v>
      </c>
      <c r="Q231" s="166">
        <v>40483</v>
      </c>
      <c r="R231" s="180">
        <v>727.79999999999984</v>
      </c>
      <c r="S231" s="181">
        <v>662.62</v>
      </c>
      <c r="T231" s="161">
        <v>1390.4199999999998</v>
      </c>
      <c r="U231" s="180">
        <v>0</v>
      </c>
      <c r="V231" s="181">
        <v>392.1629999999999</v>
      </c>
      <c r="W231" s="161">
        <v>392.1629999999999</v>
      </c>
      <c r="X231" s="169">
        <v>1782.5829999999996</v>
      </c>
    </row>
    <row r="232" spans="15:24" x14ac:dyDescent="0.25">
      <c r="O232" s="160">
        <v>2010</v>
      </c>
      <c r="P232" s="257" t="s">
        <v>88</v>
      </c>
      <c r="Q232" s="166">
        <v>40513</v>
      </c>
      <c r="R232" s="180">
        <v>727.79999999999984</v>
      </c>
      <c r="S232" s="181">
        <v>662.63800000000003</v>
      </c>
      <c r="T232" s="161">
        <v>1390.4379999999999</v>
      </c>
      <c r="U232" s="180">
        <v>0</v>
      </c>
      <c r="V232" s="181">
        <v>392.1629999999999</v>
      </c>
      <c r="W232" s="161">
        <v>392.1629999999999</v>
      </c>
      <c r="X232" s="169">
        <v>1782.6009999999997</v>
      </c>
    </row>
    <row r="233" spans="15:24" x14ac:dyDescent="0.25">
      <c r="O233" s="160">
        <v>2011</v>
      </c>
      <c r="P233" s="257" t="s">
        <v>77</v>
      </c>
      <c r="Q233" s="166">
        <v>40544</v>
      </c>
      <c r="R233" s="180">
        <v>769.19999999999982</v>
      </c>
      <c r="S233" s="181">
        <v>662.63800000000003</v>
      </c>
      <c r="T233" s="161">
        <v>1431.8379999999997</v>
      </c>
      <c r="U233" s="180">
        <v>0</v>
      </c>
      <c r="V233" s="181">
        <v>415.32699999999988</v>
      </c>
      <c r="W233" s="161">
        <v>415.32699999999988</v>
      </c>
      <c r="X233" s="169">
        <v>1847.1649999999995</v>
      </c>
    </row>
    <row r="234" spans="15:24" x14ac:dyDescent="0.25">
      <c r="O234" s="160">
        <v>2011</v>
      </c>
      <c r="P234" s="257" t="s">
        <v>78</v>
      </c>
      <c r="Q234" s="166">
        <v>40575</v>
      </c>
      <c r="R234" s="180">
        <v>769.19999999999982</v>
      </c>
      <c r="S234" s="181">
        <v>667.28800000000001</v>
      </c>
      <c r="T234" s="161">
        <v>1436.4879999999998</v>
      </c>
      <c r="U234" s="180">
        <v>0</v>
      </c>
      <c r="V234" s="181">
        <v>415.32699999999988</v>
      </c>
      <c r="W234" s="161">
        <v>415.32699999999988</v>
      </c>
      <c r="X234" s="169">
        <v>1851.8149999999996</v>
      </c>
    </row>
    <row r="235" spans="15:24" x14ac:dyDescent="0.25">
      <c r="O235" s="160">
        <v>2011</v>
      </c>
      <c r="P235" s="257" t="s">
        <v>79</v>
      </c>
      <c r="Q235" s="166">
        <v>40603</v>
      </c>
      <c r="R235" s="180">
        <v>769.19999999999982</v>
      </c>
      <c r="S235" s="181">
        <v>667.78800000000001</v>
      </c>
      <c r="T235" s="161">
        <v>1436.9879999999998</v>
      </c>
      <c r="U235" s="180">
        <v>0</v>
      </c>
      <c r="V235" s="181">
        <v>415.32699999999988</v>
      </c>
      <c r="W235" s="161">
        <v>415.32699999999988</v>
      </c>
      <c r="X235" s="169">
        <v>1852.3149999999996</v>
      </c>
    </row>
    <row r="236" spans="15:24" x14ac:dyDescent="0.25">
      <c r="O236" s="160">
        <v>2011</v>
      </c>
      <c r="P236" s="257" t="s">
        <v>80</v>
      </c>
      <c r="Q236" s="166">
        <v>40634</v>
      </c>
      <c r="R236" s="180">
        <v>769.19999999999982</v>
      </c>
      <c r="S236" s="181">
        <v>679.47800000000007</v>
      </c>
      <c r="T236" s="161">
        <v>1448.6779999999999</v>
      </c>
      <c r="U236" s="180">
        <v>0</v>
      </c>
      <c r="V236" s="181">
        <v>415.32699999999988</v>
      </c>
      <c r="W236" s="161">
        <v>415.32699999999988</v>
      </c>
      <c r="X236" s="169">
        <v>1864.0049999999997</v>
      </c>
    </row>
    <row r="237" spans="15:24" x14ac:dyDescent="0.25">
      <c r="O237" s="160">
        <v>2011</v>
      </c>
      <c r="P237" s="257" t="s">
        <v>81</v>
      </c>
      <c r="Q237" s="166">
        <v>40664</v>
      </c>
      <c r="R237" s="180">
        <v>769.19999999999982</v>
      </c>
      <c r="S237" s="181">
        <v>679.47800000000007</v>
      </c>
      <c r="T237" s="161">
        <v>1448.6779999999999</v>
      </c>
      <c r="U237" s="180">
        <v>0</v>
      </c>
      <c r="V237" s="181">
        <v>415.32699999999988</v>
      </c>
      <c r="W237" s="161">
        <v>415.32699999999988</v>
      </c>
      <c r="X237" s="169">
        <v>1864.0049999999997</v>
      </c>
    </row>
    <row r="238" spans="15:24" x14ac:dyDescent="0.25">
      <c r="O238" s="160">
        <v>2011</v>
      </c>
      <c r="P238" s="257" t="s">
        <v>82</v>
      </c>
      <c r="Q238" s="166">
        <v>40695</v>
      </c>
      <c r="R238" s="180">
        <v>769.19999999999982</v>
      </c>
      <c r="S238" s="181">
        <v>691.97800000000007</v>
      </c>
      <c r="T238" s="161">
        <v>1461.1779999999999</v>
      </c>
      <c r="U238" s="180">
        <v>0</v>
      </c>
      <c r="V238" s="181">
        <v>417.99099999999987</v>
      </c>
      <c r="W238" s="161">
        <v>417.99099999999987</v>
      </c>
      <c r="X238" s="169">
        <v>1879.1689999999999</v>
      </c>
    </row>
    <row r="239" spans="15:24" x14ac:dyDescent="0.25">
      <c r="O239" s="160">
        <v>2011</v>
      </c>
      <c r="P239" s="257" t="s">
        <v>83</v>
      </c>
      <c r="Q239" s="166">
        <v>40725</v>
      </c>
      <c r="R239" s="180">
        <v>769.19999999999982</v>
      </c>
      <c r="S239" s="181">
        <v>691.97800000000007</v>
      </c>
      <c r="T239" s="161">
        <v>1461.1779999999999</v>
      </c>
      <c r="U239" s="180">
        <v>0</v>
      </c>
      <c r="V239" s="181">
        <v>417.99099999999987</v>
      </c>
      <c r="W239" s="161">
        <v>417.99099999999987</v>
      </c>
      <c r="X239" s="169">
        <v>1879.1689999999999</v>
      </c>
    </row>
    <row r="240" spans="15:24" x14ac:dyDescent="0.25">
      <c r="O240" s="160">
        <v>2011</v>
      </c>
      <c r="P240" s="257" t="s">
        <v>84</v>
      </c>
      <c r="Q240" s="166">
        <v>40756</v>
      </c>
      <c r="R240" s="180">
        <v>769.19999999999982</v>
      </c>
      <c r="S240" s="181">
        <v>727.46800000000007</v>
      </c>
      <c r="T240" s="161">
        <v>1496.6679999999999</v>
      </c>
      <c r="U240" s="180">
        <v>0</v>
      </c>
      <c r="V240" s="181">
        <v>438.83799999999985</v>
      </c>
      <c r="W240" s="161">
        <v>438.83799999999985</v>
      </c>
      <c r="X240" s="169">
        <v>1935.5059999999999</v>
      </c>
    </row>
    <row r="241" spans="15:24" x14ac:dyDescent="0.25">
      <c r="O241" s="160">
        <v>2011</v>
      </c>
      <c r="P241" s="257" t="s">
        <v>85</v>
      </c>
      <c r="Q241" s="166">
        <v>40787</v>
      </c>
      <c r="R241" s="180">
        <v>769.19999999999982</v>
      </c>
      <c r="S241" s="181">
        <v>753.46800000000007</v>
      </c>
      <c r="T241" s="161">
        <v>1522.6679999999999</v>
      </c>
      <c r="U241" s="180">
        <v>73.599999999999994</v>
      </c>
      <c r="V241" s="181">
        <v>438.83799999999985</v>
      </c>
      <c r="W241" s="161">
        <v>512.43799999999987</v>
      </c>
      <c r="X241" s="169">
        <v>2035.1059999999998</v>
      </c>
    </row>
    <row r="242" spans="15:24" x14ac:dyDescent="0.25">
      <c r="O242" s="160">
        <v>2011</v>
      </c>
      <c r="P242" s="257" t="s">
        <v>86</v>
      </c>
      <c r="Q242" s="166">
        <v>40817</v>
      </c>
      <c r="R242" s="180">
        <v>769.19999999999982</v>
      </c>
      <c r="S242" s="181">
        <v>780.19800000000009</v>
      </c>
      <c r="T242" s="161">
        <v>1549.3979999999999</v>
      </c>
      <c r="U242" s="180">
        <v>73.599999999999994</v>
      </c>
      <c r="V242" s="181">
        <v>438.83799999999985</v>
      </c>
      <c r="W242" s="161">
        <v>512.43799999999987</v>
      </c>
      <c r="X242" s="169">
        <v>2061.8359999999998</v>
      </c>
    </row>
    <row r="243" spans="15:24" x14ac:dyDescent="0.25">
      <c r="O243" s="160">
        <v>2011</v>
      </c>
      <c r="P243" s="257" t="s">
        <v>87</v>
      </c>
      <c r="Q243" s="166">
        <v>40848</v>
      </c>
      <c r="R243" s="180">
        <v>769.19999999999982</v>
      </c>
      <c r="S243" s="181">
        <v>798.89800000000014</v>
      </c>
      <c r="T243" s="161">
        <v>1568.098</v>
      </c>
      <c r="U243" s="180">
        <v>73.599999999999994</v>
      </c>
      <c r="V243" s="181">
        <v>438.83799999999985</v>
      </c>
      <c r="W243" s="161">
        <v>512.43799999999987</v>
      </c>
      <c r="X243" s="169">
        <v>2080.5360000000001</v>
      </c>
    </row>
    <row r="244" spans="15:24" x14ac:dyDescent="0.25">
      <c r="O244" s="160">
        <v>2011</v>
      </c>
      <c r="P244" s="257" t="s">
        <v>88</v>
      </c>
      <c r="Q244" s="166">
        <v>40878</v>
      </c>
      <c r="R244" s="180">
        <v>769.19999999999982</v>
      </c>
      <c r="S244" s="181">
        <v>815.39800000000014</v>
      </c>
      <c r="T244" s="161">
        <v>1584.598</v>
      </c>
      <c r="U244" s="180">
        <v>73.599999999999994</v>
      </c>
      <c r="V244" s="181">
        <v>438.83799999999985</v>
      </c>
      <c r="W244" s="161">
        <v>512.43799999999987</v>
      </c>
      <c r="X244" s="169">
        <v>2097.0360000000001</v>
      </c>
    </row>
    <row r="245" spans="15:24" x14ac:dyDescent="0.25">
      <c r="O245" s="160">
        <v>2012</v>
      </c>
      <c r="P245" s="257" t="s">
        <v>77</v>
      </c>
      <c r="Q245" s="166">
        <v>40909</v>
      </c>
      <c r="R245" s="180">
        <v>769.19999999999982</v>
      </c>
      <c r="S245" s="181">
        <v>815.39800000000014</v>
      </c>
      <c r="T245" s="161">
        <v>1584.598</v>
      </c>
      <c r="U245" s="180">
        <v>73.599999999999994</v>
      </c>
      <c r="V245" s="181">
        <v>438.83799999999985</v>
      </c>
      <c r="W245" s="161">
        <v>512.43799999999987</v>
      </c>
      <c r="X245" s="169">
        <v>2097.0360000000001</v>
      </c>
    </row>
    <row r="246" spans="15:24" x14ac:dyDescent="0.25">
      <c r="O246" s="160">
        <v>2012</v>
      </c>
      <c r="P246" s="257" t="s">
        <v>78</v>
      </c>
      <c r="Q246" s="166">
        <v>40940</v>
      </c>
      <c r="R246" s="180">
        <v>769.19999999999982</v>
      </c>
      <c r="S246" s="181">
        <v>818.79800000000012</v>
      </c>
      <c r="T246" s="161">
        <v>1587.998</v>
      </c>
      <c r="U246" s="180">
        <v>73.599999999999994</v>
      </c>
      <c r="V246" s="181">
        <v>438.83799999999985</v>
      </c>
      <c r="W246" s="161">
        <v>512.43799999999987</v>
      </c>
      <c r="X246" s="169">
        <v>2100.4359999999997</v>
      </c>
    </row>
    <row r="247" spans="15:24" x14ac:dyDescent="0.25">
      <c r="O247" s="160">
        <v>2012</v>
      </c>
      <c r="P247" s="257" t="s">
        <v>79</v>
      </c>
      <c r="Q247" s="166">
        <v>40969</v>
      </c>
      <c r="R247" s="180">
        <v>769.19999999999982</v>
      </c>
      <c r="S247" s="181">
        <v>818.79800000000012</v>
      </c>
      <c r="T247" s="161">
        <v>1587.998</v>
      </c>
      <c r="U247" s="180">
        <v>73.599999999999994</v>
      </c>
      <c r="V247" s="181">
        <v>438.83799999999985</v>
      </c>
      <c r="W247" s="161">
        <v>512.43799999999987</v>
      </c>
      <c r="X247" s="169">
        <v>2100.4359999999997</v>
      </c>
    </row>
    <row r="248" spans="15:24" x14ac:dyDescent="0.25">
      <c r="O248" s="160">
        <v>2012</v>
      </c>
      <c r="P248" s="257" t="s">
        <v>80</v>
      </c>
      <c r="Q248" s="166">
        <v>41000</v>
      </c>
      <c r="R248" s="180">
        <v>769.19999999999982</v>
      </c>
      <c r="S248" s="181">
        <v>818.79800000000012</v>
      </c>
      <c r="T248" s="161">
        <v>1587.998</v>
      </c>
      <c r="U248" s="180">
        <v>73.599999999999994</v>
      </c>
      <c r="V248" s="181">
        <v>497.44199999999984</v>
      </c>
      <c r="W248" s="161">
        <v>571.0419999999998</v>
      </c>
      <c r="X248" s="169">
        <v>2159.04</v>
      </c>
    </row>
    <row r="249" spans="15:24" x14ac:dyDescent="0.25">
      <c r="O249" s="160">
        <v>2012</v>
      </c>
      <c r="P249" s="257" t="s">
        <v>81</v>
      </c>
      <c r="Q249" s="166">
        <v>41030</v>
      </c>
      <c r="R249" s="180">
        <v>769.19999999999982</v>
      </c>
      <c r="S249" s="181">
        <v>851.79800000000012</v>
      </c>
      <c r="T249" s="161">
        <v>1620.998</v>
      </c>
      <c r="U249" s="180">
        <v>73.599999999999994</v>
      </c>
      <c r="V249" s="181">
        <v>497.44199999999984</v>
      </c>
      <c r="W249" s="161">
        <v>571.0419999999998</v>
      </c>
      <c r="X249" s="169">
        <v>2192.04</v>
      </c>
    </row>
    <row r="250" spans="15:24" x14ac:dyDescent="0.25">
      <c r="O250" s="160">
        <v>2012</v>
      </c>
      <c r="P250" s="257" t="s">
        <v>82</v>
      </c>
      <c r="Q250" s="166">
        <v>41061</v>
      </c>
      <c r="R250" s="180">
        <v>769.19999999999982</v>
      </c>
      <c r="S250" s="181">
        <v>851.92800000000011</v>
      </c>
      <c r="T250" s="161">
        <v>1621.1279999999999</v>
      </c>
      <c r="U250" s="180">
        <v>73.599999999999994</v>
      </c>
      <c r="V250" s="181">
        <v>497.44199999999984</v>
      </c>
      <c r="W250" s="161">
        <v>571.0419999999998</v>
      </c>
      <c r="X250" s="169">
        <v>2192.1699999999996</v>
      </c>
    </row>
    <row r="251" spans="15:24" x14ac:dyDescent="0.25">
      <c r="O251" s="160">
        <v>2012</v>
      </c>
      <c r="P251" s="257" t="s">
        <v>83</v>
      </c>
      <c r="Q251" s="166">
        <v>41091</v>
      </c>
      <c r="R251" s="180">
        <v>769.19999999999982</v>
      </c>
      <c r="S251" s="181">
        <v>886.07800000000009</v>
      </c>
      <c r="T251" s="161">
        <v>1655.2779999999998</v>
      </c>
      <c r="U251" s="180">
        <v>73.599999999999994</v>
      </c>
      <c r="V251" s="181">
        <v>497.44199999999984</v>
      </c>
      <c r="W251" s="161">
        <v>571.0419999999998</v>
      </c>
      <c r="X251" s="169">
        <v>2226.3199999999997</v>
      </c>
    </row>
    <row r="252" spans="15:24" x14ac:dyDescent="0.25">
      <c r="O252" s="160">
        <v>2012</v>
      </c>
      <c r="P252" s="257" t="s">
        <v>84</v>
      </c>
      <c r="Q252" s="166">
        <v>41122</v>
      </c>
      <c r="R252" s="180">
        <v>769.19999999999982</v>
      </c>
      <c r="S252" s="181">
        <v>896.07800000000009</v>
      </c>
      <c r="T252" s="161">
        <v>1665.2779999999998</v>
      </c>
      <c r="U252" s="180">
        <v>73.599999999999994</v>
      </c>
      <c r="V252" s="181">
        <v>497.44199999999984</v>
      </c>
      <c r="W252" s="161">
        <v>571.0419999999998</v>
      </c>
      <c r="X252" s="169">
        <v>2236.3199999999997</v>
      </c>
    </row>
    <row r="253" spans="15:24" x14ac:dyDescent="0.25">
      <c r="O253" s="160">
        <v>2012</v>
      </c>
      <c r="P253" s="257" t="s">
        <v>85</v>
      </c>
      <c r="Q253" s="166">
        <v>41153</v>
      </c>
      <c r="R253" s="180">
        <v>769.19999999999982</v>
      </c>
      <c r="S253" s="181">
        <v>905.07800000000009</v>
      </c>
      <c r="T253" s="161">
        <v>1674.2779999999998</v>
      </c>
      <c r="U253" s="180">
        <v>73.599999999999994</v>
      </c>
      <c r="V253" s="181">
        <v>497.44199999999984</v>
      </c>
      <c r="W253" s="161">
        <v>571.0419999999998</v>
      </c>
      <c r="X253" s="169">
        <v>2245.3199999999997</v>
      </c>
    </row>
    <row r="254" spans="15:24" x14ac:dyDescent="0.25">
      <c r="O254" s="160">
        <v>2012</v>
      </c>
      <c r="P254" s="257" t="s">
        <v>86</v>
      </c>
      <c r="Q254" s="166">
        <v>41183</v>
      </c>
      <c r="R254" s="180">
        <v>769.19999999999982</v>
      </c>
      <c r="S254" s="181">
        <v>934.28000000000009</v>
      </c>
      <c r="T254" s="161">
        <v>1703.48</v>
      </c>
      <c r="U254" s="180">
        <v>73.599999999999994</v>
      </c>
      <c r="V254" s="181">
        <v>497.44199999999984</v>
      </c>
      <c r="W254" s="161">
        <v>571.0419999999998</v>
      </c>
      <c r="X254" s="169">
        <v>2274.5219999999999</v>
      </c>
    </row>
    <row r="255" spans="15:24" x14ac:dyDescent="0.25">
      <c r="O255" s="160">
        <v>2012</v>
      </c>
      <c r="P255" s="257" t="s">
        <v>87</v>
      </c>
      <c r="Q255" s="166">
        <v>41214</v>
      </c>
      <c r="R255" s="180">
        <v>769.19999999999982</v>
      </c>
      <c r="S255" s="181">
        <v>934.28000000000009</v>
      </c>
      <c r="T255" s="161">
        <v>1703.48</v>
      </c>
      <c r="U255" s="180">
        <v>73.599999999999994</v>
      </c>
      <c r="V255" s="181">
        <v>497.44199999999984</v>
      </c>
      <c r="W255" s="161">
        <v>571.0419999999998</v>
      </c>
      <c r="X255" s="169">
        <v>2274.5219999999999</v>
      </c>
    </row>
    <row r="256" spans="15:24" x14ac:dyDescent="0.25">
      <c r="O256" s="160">
        <v>2012</v>
      </c>
      <c r="P256" s="257" t="s">
        <v>88</v>
      </c>
      <c r="Q256" s="166">
        <v>41244</v>
      </c>
      <c r="R256" s="180">
        <v>769.19999999999982</v>
      </c>
      <c r="S256" s="181">
        <v>934.28000000000009</v>
      </c>
      <c r="T256" s="161">
        <v>1703.48</v>
      </c>
      <c r="U256" s="180">
        <v>73.599999999999994</v>
      </c>
      <c r="V256" s="181">
        <v>526.04899999999986</v>
      </c>
      <c r="W256" s="161">
        <v>599.64899999999989</v>
      </c>
      <c r="X256" s="169">
        <v>2303.1289999999999</v>
      </c>
    </row>
    <row r="257" spans="15:24" x14ac:dyDescent="0.25">
      <c r="O257" s="160">
        <v>2013</v>
      </c>
      <c r="P257" s="257" t="s">
        <v>77</v>
      </c>
      <c r="Q257" s="166">
        <v>41275</v>
      </c>
      <c r="R257" s="180">
        <v>769.19999999999982</v>
      </c>
      <c r="S257" s="181">
        <v>941.78000000000009</v>
      </c>
      <c r="T257" s="161">
        <v>1710.98</v>
      </c>
      <c r="U257" s="180">
        <v>73.599999999999994</v>
      </c>
      <c r="V257" s="181">
        <v>550.37099999999987</v>
      </c>
      <c r="W257" s="161">
        <v>623.97099999999989</v>
      </c>
      <c r="X257" s="169">
        <v>2334.951</v>
      </c>
    </row>
    <row r="258" spans="15:24" x14ac:dyDescent="0.25">
      <c r="O258" s="160">
        <v>2013</v>
      </c>
      <c r="P258" s="257" t="s">
        <v>78</v>
      </c>
      <c r="Q258" s="166">
        <v>41306</v>
      </c>
      <c r="R258" s="180">
        <v>769.19999999999982</v>
      </c>
      <c r="S258" s="181">
        <v>941.79700000000014</v>
      </c>
      <c r="T258" s="161">
        <v>1710.9969999999998</v>
      </c>
      <c r="U258" s="180">
        <v>73.599999999999994</v>
      </c>
      <c r="V258" s="181">
        <v>550.37099999999987</v>
      </c>
      <c r="W258" s="161">
        <v>623.97099999999989</v>
      </c>
      <c r="X258" s="169">
        <v>2334.9679999999998</v>
      </c>
    </row>
    <row r="259" spans="15:24" x14ac:dyDescent="0.25">
      <c r="O259" s="160">
        <v>2013</v>
      </c>
      <c r="P259" s="257" t="s">
        <v>79</v>
      </c>
      <c r="Q259" s="166">
        <v>41334</v>
      </c>
      <c r="R259" s="180">
        <v>769.19999999999982</v>
      </c>
      <c r="S259" s="181">
        <v>1001.7770000000002</v>
      </c>
      <c r="T259" s="161">
        <v>1770.9769999999999</v>
      </c>
      <c r="U259" s="180">
        <v>73.599999999999994</v>
      </c>
      <c r="V259" s="181">
        <v>566.35399999999981</v>
      </c>
      <c r="W259" s="161">
        <v>639.95399999999984</v>
      </c>
      <c r="X259" s="169">
        <v>2410.9309999999996</v>
      </c>
    </row>
    <row r="260" spans="15:24" x14ac:dyDescent="0.25">
      <c r="O260" s="160">
        <v>2013</v>
      </c>
      <c r="P260" s="257" t="s">
        <v>80</v>
      </c>
      <c r="Q260" s="166">
        <v>41365</v>
      </c>
      <c r="R260" s="180">
        <v>774.19999999999982</v>
      </c>
      <c r="S260" s="181">
        <v>1010.9270000000001</v>
      </c>
      <c r="T260" s="161">
        <v>1785.127</v>
      </c>
      <c r="U260" s="180">
        <v>73.599999999999994</v>
      </c>
      <c r="V260" s="181">
        <v>566.35399999999981</v>
      </c>
      <c r="W260" s="161">
        <v>639.95399999999984</v>
      </c>
      <c r="X260" s="169">
        <v>2425.0809999999997</v>
      </c>
    </row>
    <row r="261" spans="15:24" x14ac:dyDescent="0.25">
      <c r="O261" s="160">
        <v>2013</v>
      </c>
      <c r="P261" s="257" t="s">
        <v>81</v>
      </c>
      <c r="Q261" s="166">
        <v>41395</v>
      </c>
      <c r="R261" s="180">
        <v>793.19999999999982</v>
      </c>
      <c r="S261" s="181">
        <v>1010.9270000000001</v>
      </c>
      <c r="T261" s="161">
        <v>1804.127</v>
      </c>
      <c r="U261" s="180">
        <v>73.599999999999994</v>
      </c>
      <c r="V261" s="181">
        <v>566.35399999999981</v>
      </c>
      <c r="W261" s="161">
        <v>639.95399999999984</v>
      </c>
      <c r="X261" s="169">
        <v>2444.0809999999997</v>
      </c>
    </row>
    <row r="262" spans="15:24" x14ac:dyDescent="0.25">
      <c r="O262" s="160">
        <v>2013</v>
      </c>
      <c r="P262" s="257" t="s">
        <v>82</v>
      </c>
      <c r="Q262" s="166">
        <v>41426</v>
      </c>
      <c r="R262" s="180">
        <v>793.19999999999982</v>
      </c>
      <c r="S262" s="181">
        <v>1019.8770000000002</v>
      </c>
      <c r="T262" s="161">
        <v>1813.077</v>
      </c>
      <c r="U262" s="180">
        <v>73.599999999999994</v>
      </c>
      <c r="V262" s="181">
        <v>566.35399999999981</v>
      </c>
      <c r="W262" s="161">
        <v>639.95399999999984</v>
      </c>
      <c r="X262" s="169">
        <v>2453.0309999999999</v>
      </c>
    </row>
    <row r="263" spans="15:24" x14ac:dyDescent="0.25">
      <c r="O263" s="160">
        <v>2013</v>
      </c>
      <c r="P263" s="257" t="s">
        <v>83</v>
      </c>
      <c r="Q263" s="166">
        <v>41456</v>
      </c>
      <c r="R263" s="180">
        <v>793.19999999999982</v>
      </c>
      <c r="S263" s="181">
        <v>1023.8770000000002</v>
      </c>
      <c r="T263" s="161">
        <v>1817.077</v>
      </c>
      <c r="U263" s="180">
        <v>73.599999999999994</v>
      </c>
      <c r="V263" s="181">
        <v>566.35399999999981</v>
      </c>
      <c r="W263" s="161">
        <v>639.95399999999984</v>
      </c>
      <c r="X263" s="169">
        <v>2457.0309999999999</v>
      </c>
    </row>
    <row r="264" spans="15:24" x14ac:dyDescent="0.25">
      <c r="O264" s="160">
        <v>2013</v>
      </c>
      <c r="P264" s="257" t="s">
        <v>84</v>
      </c>
      <c r="Q264" s="166">
        <v>41487</v>
      </c>
      <c r="R264" s="180">
        <v>793.19999999999982</v>
      </c>
      <c r="S264" s="181">
        <v>1023.8770000000002</v>
      </c>
      <c r="T264" s="161">
        <v>1817.077</v>
      </c>
      <c r="U264" s="180">
        <v>73.599999999999994</v>
      </c>
      <c r="V264" s="181">
        <v>566.35399999999981</v>
      </c>
      <c r="W264" s="161">
        <v>639.95399999999984</v>
      </c>
      <c r="X264" s="169">
        <v>2457.0309999999999</v>
      </c>
    </row>
    <row r="265" spans="15:24" x14ac:dyDescent="0.25">
      <c r="O265" s="160">
        <v>2013</v>
      </c>
      <c r="P265" s="257" t="s">
        <v>85</v>
      </c>
      <c r="Q265" s="166">
        <v>41518</v>
      </c>
      <c r="R265" s="180">
        <v>805.19999999999982</v>
      </c>
      <c r="S265" s="181">
        <v>1069.0770000000002</v>
      </c>
      <c r="T265" s="161">
        <v>1874.277</v>
      </c>
      <c r="U265" s="180">
        <v>73.599999999999994</v>
      </c>
      <c r="V265" s="181">
        <v>566.35399999999981</v>
      </c>
      <c r="W265" s="161">
        <v>639.95399999999984</v>
      </c>
      <c r="X265" s="169">
        <v>2514.2309999999998</v>
      </c>
    </row>
    <row r="266" spans="15:24" x14ac:dyDescent="0.25">
      <c r="O266" s="160">
        <v>2013</v>
      </c>
      <c r="P266" s="257" t="s">
        <v>86</v>
      </c>
      <c r="Q266" s="166">
        <v>41548</v>
      </c>
      <c r="R266" s="180">
        <v>810.19999999999982</v>
      </c>
      <c r="S266" s="181">
        <v>1069.0770000000002</v>
      </c>
      <c r="T266" s="161">
        <v>1879.277</v>
      </c>
      <c r="U266" s="180">
        <v>73.599999999999994</v>
      </c>
      <c r="V266" s="181">
        <v>566.35399999999981</v>
      </c>
      <c r="W266" s="161">
        <v>639.95399999999984</v>
      </c>
      <c r="X266" s="169">
        <v>2519.2309999999998</v>
      </c>
    </row>
    <row r="267" spans="15:24" x14ac:dyDescent="0.25">
      <c r="O267" s="160">
        <v>2013</v>
      </c>
      <c r="P267" s="257" t="s">
        <v>87</v>
      </c>
      <c r="Q267" s="166">
        <v>41579</v>
      </c>
      <c r="R267" s="180">
        <v>815.19999999999982</v>
      </c>
      <c r="S267" s="181">
        <v>1069.0770000000002</v>
      </c>
      <c r="T267" s="161">
        <v>1884.277</v>
      </c>
      <c r="U267" s="180">
        <v>73.599999999999994</v>
      </c>
      <c r="V267" s="181">
        <v>566.35399999999981</v>
      </c>
      <c r="W267" s="161">
        <v>639.95399999999984</v>
      </c>
      <c r="X267" s="169">
        <v>2524.2309999999998</v>
      </c>
    </row>
    <row r="268" spans="15:24" x14ac:dyDescent="0.25">
      <c r="O268" s="160">
        <v>2013</v>
      </c>
      <c r="P268" s="257" t="s">
        <v>88</v>
      </c>
      <c r="Q268" s="166">
        <v>41609</v>
      </c>
      <c r="R268" s="180">
        <v>845.19999999999982</v>
      </c>
      <c r="S268" s="181">
        <v>1078.0770000000002</v>
      </c>
      <c r="T268" s="161">
        <v>1923.277</v>
      </c>
      <c r="U268" s="180">
        <v>73.599999999999994</v>
      </c>
      <c r="V268" s="181">
        <v>566.35399999999981</v>
      </c>
      <c r="W268" s="161">
        <v>639.95399999999984</v>
      </c>
      <c r="X268" s="169">
        <v>2563.2309999999998</v>
      </c>
    </row>
    <row r="269" spans="15:24" x14ac:dyDescent="0.25">
      <c r="O269" s="160">
        <v>2014</v>
      </c>
      <c r="P269" s="257" t="s">
        <v>77</v>
      </c>
      <c r="Q269" s="166">
        <v>41640</v>
      </c>
      <c r="R269" s="180">
        <v>855.19999999999982</v>
      </c>
      <c r="S269" s="181">
        <v>1154.9270000000001</v>
      </c>
      <c r="T269" s="161">
        <v>2010.127</v>
      </c>
      <c r="U269" s="180">
        <v>73.599999999999994</v>
      </c>
      <c r="V269" s="181">
        <v>566.35399999999981</v>
      </c>
      <c r="W269" s="161">
        <v>639.95399999999984</v>
      </c>
      <c r="X269" s="169">
        <v>2650.0809999999997</v>
      </c>
    </row>
    <row r="270" spans="15:24" x14ac:dyDescent="0.25">
      <c r="O270" s="160">
        <v>2014</v>
      </c>
      <c r="P270" s="257" t="s">
        <v>78</v>
      </c>
      <c r="Q270" s="166">
        <v>41671</v>
      </c>
      <c r="R270" s="180">
        <v>864.54999999999984</v>
      </c>
      <c r="S270" s="181">
        <v>1167.5670000000002</v>
      </c>
      <c r="T270" s="161">
        <v>2032.1170000000002</v>
      </c>
      <c r="U270" s="180">
        <v>73.599999999999994</v>
      </c>
      <c r="V270" s="181">
        <v>566.35399999999981</v>
      </c>
      <c r="W270" s="161">
        <v>639.95399999999984</v>
      </c>
      <c r="X270" s="169">
        <v>2672.0709999999999</v>
      </c>
    </row>
    <row r="271" spans="15:24" x14ac:dyDescent="0.25">
      <c r="O271" s="160">
        <v>2014</v>
      </c>
      <c r="P271" s="257" t="s">
        <v>79</v>
      </c>
      <c r="Q271" s="166">
        <v>41699</v>
      </c>
      <c r="R271" s="180">
        <v>874.54999999999984</v>
      </c>
      <c r="S271" s="181">
        <v>1167.5670000000002</v>
      </c>
      <c r="T271" s="161">
        <v>2042.1170000000002</v>
      </c>
      <c r="U271" s="180">
        <v>73.599999999999994</v>
      </c>
      <c r="V271" s="181">
        <v>566.35399999999981</v>
      </c>
      <c r="W271" s="161">
        <v>639.95399999999984</v>
      </c>
      <c r="X271" s="169">
        <v>2682.0709999999999</v>
      </c>
    </row>
    <row r="272" spans="15:24" x14ac:dyDescent="0.25">
      <c r="O272" s="160">
        <v>2014</v>
      </c>
      <c r="P272" s="257" t="s">
        <v>80</v>
      </c>
      <c r="Q272" s="166">
        <v>41730</v>
      </c>
      <c r="R272" s="180">
        <v>874.54999999999984</v>
      </c>
      <c r="S272" s="181">
        <v>1167.5670000000002</v>
      </c>
      <c r="T272" s="161">
        <v>2042.1170000000002</v>
      </c>
      <c r="U272" s="180">
        <v>73.599999999999994</v>
      </c>
      <c r="V272" s="181">
        <v>566.35399999999981</v>
      </c>
      <c r="W272" s="161">
        <v>639.95399999999984</v>
      </c>
      <c r="X272" s="169">
        <v>2682.0709999999999</v>
      </c>
    </row>
    <row r="273" spans="15:24" x14ac:dyDescent="0.25">
      <c r="O273" s="160">
        <v>2014</v>
      </c>
      <c r="P273" s="257" t="s">
        <v>81</v>
      </c>
      <c r="Q273" s="166">
        <v>41760</v>
      </c>
      <c r="R273" s="180">
        <v>912.54999999999984</v>
      </c>
      <c r="S273" s="181">
        <v>1167.5670000000002</v>
      </c>
      <c r="T273" s="161">
        <v>2080.1170000000002</v>
      </c>
      <c r="U273" s="180">
        <v>73.599999999999994</v>
      </c>
      <c r="V273" s="181">
        <v>566.35399999999981</v>
      </c>
      <c r="W273" s="161">
        <v>639.95399999999984</v>
      </c>
      <c r="X273" s="169">
        <v>2720.0709999999999</v>
      </c>
    </row>
    <row r="274" spans="15:24" x14ac:dyDescent="0.25">
      <c r="O274" s="160">
        <v>2014</v>
      </c>
      <c r="P274" s="257" t="s">
        <v>82</v>
      </c>
      <c r="Q274" s="166">
        <v>41791</v>
      </c>
      <c r="R274" s="180">
        <v>912.54999999999984</v>
      </c>
      <c r="S274" s="181">
        <v>1167.8670000000002</v>
      </c>
      <c r="T274" s="161">
        <v>2080.4169999999999</v>
      </c>
      <c r="U274" s="180">
        <v>73.599999999999994</v>
      </c>
      <c r="V274" s="181">
        <v>566.35399999999981</v>
      </c>
      <c r="W274" s="161">
        <v>639.95399999999984</v>
      </c>
      <c r="X274" s="169">
        <v>2720.3709999999996</v>
      </c>
    </row>
    <row r="275" spans="15:24" x14ac:dyDescent="0.25">
      <c r="O275" s="160">
        <v>2014</v>
      </c>
      <c r="P275" s="257" t="s">
        <v>83</v>
      </c>
      <c r="Q275" s="166">
        <v>41821</v>
      </c>
      <c r="R275" s="180">
        <v>939.54999999999984</v>
      </c>
      <c r="S275" s="181">
        <v>1211.9670000000001</v>
      </c>
      <c r="T275" s="161">
        <v>2151.5169999999998</v>
      </c>
      <c r="U275" s="180">
        <v>73.599999999999994</v>
      </c>
      <c r="V275" s="181">
        <v>566.35399999999981</v>
      </c>
      <c r="W275" s="161">
        <v>639.95399999999984</v>
      </c>
      <c r="X275" s="169">
        <v>2791.4709999999995</v>
      </c>
    </row>
    <row r="276" spans="15:24" x14ac:dyDescent="0.25">
      <c r="O276" s="160">
        <v>2014</v>
      </c>
      <c r="P276" s="257" t="s">
        <v>84</v>
      </c>
      <c r="Q276" s="166">
        <v>41852</v>
      </c>
      <c r="R276" s="180">
        <v>951.54999999999984</v>
      </c>
      <c r="S276" s="181">
        <v>1211.9670000000001</v>
      </c>
      <c r="T276" s="161">
        <v>2163.5169999999998</v>
      </c>
      <c r="U276" s="180">
        <v>73.599999999999994</v>
      </c>
      <c r="V276" s="181">
        <v>614.99799999999982</v>
      </c>
      <c r="W276" s="161">
        <v>688.59799999999984</v>
      </c>
      <c r="X276" s="169">
        <v>2852.1149999999998</v>
      </c>
    </row>
    <row r="277" spans="15:24" x14ac:dyDescent="0.25">
      <c r="O277" s="160">
        <v>2014</v>
      </c>
      <c r="P277" s="257" t="s">
        <v>85</v>
      </c>
      <c r="Q277" s="166">
        <v>41883</v>
      </c>
      <c r="R277" s="180">
        <v>963.54999999999984</v>
      </c>
      <c r="S277" s="181">
        <v>1211.9670000000001</v>
      </c>
      <c r="T277" s="161">
        <v>2175.5169999999998</v>
      </c>
      <c r="U277" s="180">
        <v>73.599999999999994</v>
      </c>
      <c r="V277" s="181">
        <v>638.16199999999981</v>
      </c>
      <c r="W277" s="161">
        <v>711.76199999999983</v>
      </c>
      <c r="X277" s="169">
        <v>2887.2789999999995</v>
      </c>
    </row>
    <row r="278" spans="15:24" x14ac:dyDescent="0.25">
      <c r="O278" s="160">
        <v>2014</v>
      </c>
      <c r="P278" s="257" t="s">
        <v>86</v>
      </c>
      <c r="Q278" s="166">
        <v>41913</v>
      </c>
      <c r="R278" s="180">
        <v>1000.5499999999998</v>
      </c>
      <c r="S278" s="181">
        <v>1212.2670000000001</v>
      </c>
      <c r="T278" s="161">
        <v>2212.817</v>
      </c>
      <c r="U278" s="180">
        <v>73.599999999999994</v>
      </c>
      <c r="V278" s="181">
        <v>638.16199999999981</v>
      </c>
      <c r="W278" s="161">
        <v>711.76199999999983</v>
      </c>
      <c r="X278" s="169">
        <v>2924.5789999999997</v>
      </c>
    </row>
    <row r="279" spans="15:24" x14ac:dyDescent="0.25">
      <c r="O279" s="160">
        <v>2014</v>
      </c>
      <c r="P279" s="257" t="s">
        <v>87</v>
      </c>
      <c r="Q279" s="166">
        <v>41944</v>
      </c>
      <c r="R279" s="180">
        <v>1015.5499999999998</v>
      </c>
      <c r="S279" s="181">
        <v>1212.2670000000001</v>
      </c>
      <c r="T279" s="161">
        <v>2227.817</v>
      </c>
      <c r="U279" s="180">
        <v>73.599999999999994</v>
      </c>
      <c r="V279" s="181">
        <v>655.53499999999985</v>
      </c>
      <c r="W279" s="161">
        <v>729.13499999999988</v>
      </c>
      <c r="X279" s="169">
        <v>2956.9519999999998</v>
      </c>
    </row>
    <row r="280" spans="15:24" x14ac:dyDescent="0.25">
      <c r="O280" s="160">
        <v>2014</v>
      </c>
      <c r="P280" s="257" t="s">
        <v>88</v>
      </c>
      <c r="Q280" s="166">
        <v>41974</v>
      </c>
      <c r="R280" s="180">
        <v>1046.5499999999997</v>
      </c>
      <c r="S280" s="181">
        <v>1219.867</v>
      </c>
      <c r="T280" s="161">
        <v>2266.4169999999995</v>
      </c>
      <c r="U280" s="180">
        <v>73.599999999999994</v>
      </c>
      <c r="V280" s="181">
        <v>655.53499999999985</v>
      </c>
      <c r="W280" s="161">
        <v>729.13499999999988</v>
      </c>
      <c r="X280" s="169">
        <v>2995.5519999999992</v>
      </c>
    </row>
    <row r="281" spans="15:24" x14ac:dyDescent="0.25">
      <c r="O281" s="160">
        <v>2015</v>
      </c>
      <c r="P281" s="257" t="s">
        <v>77</v>
      </c>
      <c r="Q281" s="166">
        <v>42005</v>
      </c>
      <c r="R281" s="180">
        <v>1046.5499999999997</v>
      </c>
      <c r="S281" s="181">
        <v>1231.367</v>
      </c>
      <c r="T281" s="161">
        <v>2277.9169999999995</v>
      </c>
      <c r="U281" s="180">
        <v>73.599999999999994</v>
      </c>
      <c r="V281" s="181">
        <v>655.53499999999985</v>
      </c>
      <c r="W281" s="161">
        <v>729.13499999999988</v>
      </c>
      <c r="X281" s="169">
        <v>3007.0519999999992</v>
      </c>
    </row>
    <row r="282" spans="15:24" x14ac:dyDescent="0.25">
      <c r="O282" s="160">
        <v>2015</v>
      </c>
      <c r="P282" s="257" t="s">
        <v>78</v>
      </c>
      <c r="Q282" s="166">
        <v>42036</v>
      </c>
      <c r="R282" s="180">
        <v>1046.5499999999997</v>
      </c>
      <c r="S282" s="181">
        <v>1232.367</v>
      </c>
      <c r="T282" s="161">
        <v>2278.9169999999995</v>
      </c>
      <c r="U282" s="180">
        <v>73.599999999999994</v>
      </c>
      <c r="V282" s="181">
        <v>655.53499999999985</v>
      </c>
      <c r="W282" s="161">
        <v>729.13499999999988</v>
      </c>
      <c r="X282" s="169">
        <v>3008.0519999999992</v>
      </c>
    </row>
    <row r="283" spans="15:24" x14ac:dyDescent="0.25">
      <c r="O283" s="160">
        <v>2015</v>
      </c>
      <c r="P283" s="257" t="s">
        <v>79</v>
      </c>
      <c r="Q283" s="166">
        <v>42064</v>
      </c>
      <c r="R283" s="180">
        <v>1046.5499999999997</v>
      </c>
      <c r="S283" s="181">
        <v>1232.367</v>
      </c>
      <c r="T283" s="161">
        <v>2278.9169999999995</v>
      </c>
      <c r="U283" s="180">
        <v>73.599999999999994</v>
      </c>
      <c r="V283" s="181">
        <v>658.19899999999984</v>
      </c>
      <c r="W283" s="161">
        <v>731.79899999999986</v>
      </c>
      <c r="X283" s="169">
        <v>3010.7159999999994</v>
      </c>
    </row>
    <row r="284" spans="15:24" x14ac:dyDescent="0.25">
      <c r="O284" s="160">
        <v>2015</v>
      </c>
      <c r="P284" s="257" t="s">
        <v>80</v>
      </c>
      <c r="Q284" s="166">
        <v>42095</v>
      </c>
      <c r="R284" s="180">
        <v>1046.5499999999997</v>
      </c>
      <c r="S284" s="181">
        <v>1232.367</v>
      </c>
      <c r="T284" s="161">
        <v>2278.9169999999995</v>
      </c>
      <c r="U284" s="180">
        <v>73.599999999999994</v>
      </c>
      <c r="V284" s="181">
        <v>658.19899999999984</v>
      </c>
      <c r="W284" s="161">
        <v>731.79899999999986</v>
      </c>
      <c r="X284" s="169">
        <v>3010.7159999999994</v>
      </c>
    </row>
    <row r="285" spans="15:24" x14ac:dyDescent="0.25">
      <c r="O285" s="160">
        <v>2015</v>
      </c>
      <c r="P285" s="257" t="s">
        <v>81</v>
      </c>
      <c r="Q285" s="166">
        <v>42125</v>
      </c>
      <c r="R285" s="180">
        <v>1051.5499999999997</v>
      </c>
      <c r="S285" s="181">
        <v>1282.2670000000001</v>
      </c>
      <c r="T285" s="161">
        <v>2333.817</v>
      </c>
      <c r="U285" s="180">
        <v>73.599999999999994</v>
      </c>
      <c r="V285" s="181">
        <v>658.19899999999984</v>
      </c>
      <c r="W285" s="161">
        <v>731.79899999999986</v>
      </c>
      <c r="X285" s="169">
        <v>3065.616</v>
      </c>
    </row>
    <row r="286" spans="15:24" x14ac:dyDescent="0.25">
      <c r="O286" s="160">
        <v>2015</v>
      </c>
      <c r="P286" s="257" t="s">
        <v>82</v>
      </c>
      <c r="Q286" s="166">
        <v>42156</v>
      </c>
      <c r="R286" s="180">
        <v>1066.5499999999997</v>
      </c>
      <c r="S286" s="181">
        <v>1286.867</v>
      </c>
      <c r="T286" s="161">
        <v>2353.4169999999995</v>
      </c>
      <c r="U286" s="180">
        <v>73.599999999999994</v>
      </c>
      <c r="V286" s="181">
        <v>658.19899999999984</v>
      </c>
      <c r="W286" s="161">
        <v>731.79899999999986</v>
      </c>
      <c r="X286" s="169">
        <v>3085.2159999999994</v>
      </c>
    </row>
    <row r="287" spans="15:24" x14ac:dyDescent="0.25">
      <c r="O287" s="160">
        <v>2015</v>
      </c>
      <c r="P287" s="257" t="s">
        <v>83</v>
      </c>
      <c r="Q287" s="166">
        <v>42186</v>
      </c>
      <c r="R287" s="180">
        <v>1084.5499999999997</v>
      </c>
      <c r="S287" s="181">
        <v>1286.867</v>
      </c>
      <c r="T287" s="161">
        <v>2371.4169999999995</v>
      </c>
      <c r="U287" s="180">
        <v>73.599999999999994</v>
      </c>
      <c r="V287" s="181">
        <v>658.19899999999984</v>
      </c>
      <c r="W287" s="161">
        <v>731.79899999999986</v>
      </c>
      <c r="X287" s="169">
        <v>3103.2159999999994</v>
      </c>
    </row>
    <row r="288" spans="15:24" x14ac:dyDescent="0.25">
      <c r="O288" s="160">
        <v>2015</v>
      </c>
      <c r="P288" s="257" t="s">
        <v>84</v>
      </c>
      <c r="Q288" s="166">
        <v>42217</v>
      </c>
      <c r="R288" s="180">
        <v>1084.5499999999997</v>
      </c>
      <c r="S288" s="181">
        <v>1286.867</v>
      </c>
      <c r="T288" s="161">
        <v>2371.4169999999995</v>
      </c>
      <c r="U288" s="180">
        <v>73.599999999999994</v>
      </c>
      <c r="V288" s="181">
        <v>658.19899999999984</v>
      </c>
      <c r="W288" s="161">
        <v>731.79899999999986</v>
      </c>
      <c r="X288" s="169">
        <v>3103.2159999999994</v>
      </c>
    </row>
    <row r="289" spans="15:24" x14ac:dyDescent="0.25">
      <c r="O289" s="160">
        <v>2015</v>
      </c>
      <c r="P289" s="257" t="s">
        <v>85</v>
      </c>
      <c r="Q289" s="166">
        <v>42248</v>
      </c>
      <c r="R289" s="180">
        <v>1103.5499999999997</v>
      </c>
      <c r="S289" s="181">
        <v>1291.117</v>
      </c>
      <c r="T289" s="161">
        <v>2394.6669999999995</v>
      </c>
      <c r="U289" s="180">
        <v>73.599999999999994</v>
      </c>
      <c r="V289" s="181">
        <v>658.19899999999984</v>
      </c>
      <c r="W289" s="161">
        <v>731.79899999999986</v>
      </c>
      <c r="X289" s="169">
        <v>3126.4659999999994</v>
      </c>
    </row>
    <row r="290" spans="15:24" x14ac:dyDescent="0.25">
      <c r="O290" s="160">
        <v>2015</v>
      </c>
      <c r="P290" s="257" t="s">
        <v>86</v>
      </c>
      <c r="Q290" s="166">
        <v>42278</v>
      </c>
      <c r="R290" s="180">
        <v>1127.5499999999997</v>
      </c>
      <c r="S290" s="181">
        <v>1291.117</v>
      </c>
      <c r="T290" s="161">
        <v>2418.6669999999995</v>
      </c>
      <c r="U290" s="180">
        <v>73.599999999999994</v>
      </c>
      <c r="V290" s="181">
        <v>658.19899999999984</v>
      </c>
      <c r="W290" s="161">
        <v>731.79899999999986</v>
      </c>
      <c r="X290" s="169">
        <v>3150.4659999999994</v>
      </c>
    </row>
    <row r="291" spans="15:24" x14ac:dyDescent="0.25">
      <c r="O291" s="160">
        <v>2015</v>
      </c>
      <c r="P291" s="257" t="s">
        <v>87</v>
      </c>
      <c r="Q291" s="166">
        <v>42309</v>
      </c>
      <c r="R291" s="180">
        <v>1132.5499999999997</v>
      </c>
      <c r="S291" s="181">
        <v>1294.7169999999999</v>
      </c>
      <c r="T291" s="161">
        <v>2427.2669999999998</v>
      </c>
      <c r="U291" s="180">
        <v>73.599999999999994</v>
      </c>
      <c r="V291" s="181">
        <v>658.19899999999984</v>
      </c>
      <c r="W291" s="161">
        <v>731.79899999999986</v>
      </c>
      <c r="X291" s="169">
        <v>3159.0659999999998</v>
      </c>
    </row>
    <row r="292" spans="15:24" x14ac:dyDescent="0.25">
      <c r="O292" s="160">
        <v>2015</v>
      </c>
      <c r="P292" s="257" t="s">
        <v>88</v>
      </c>
      <c r="Q292" s="166">
        <v>42339</v>
      </c>
      <c r="R292" s="180">
        <v>1152.5499999999997</v>
      </c>
      <c r="S292" s="181">
        <v>1294.7169999999999</v>
      </c>
      <c r="T292" s="161">
        <v>2447.2669999999998</v>
      </c>
      <c r="U292" s="180">
        <v>73.599999999999994</v>
      </c>
      <c r="V292" s="181">
        <v>677.42499999999984</v>
      </c>
      <c r="W292" s="161">
        <v>751.02499999999986</v>
      </c>
      <c r="X292" s="169">
        <v>3198.2919999999995</v>
      </c>
    </row>
    <row r="293" spans="15:24" x14ac:dyDescent="0.25">
      <c r="O293" s="160">
        <v>2016</v>
      </c>
      <c r="P293" s="257" t="s">
        <v>77</v>
      </c>
      <c r="Q293" s="166">
        <v>42370</v>
      </c>
      <c r="R293" s="180">
        <v>1162.5499999999997</v>
      </c>
      <c r="S293" s="181">
        <v>1294.7169999999999</v>
      </c>
      <c r="T293" s="161">
        <v>2457.2669999999998</v>
      </c>
      <c r="U293" s="180">
        <v>73.599999999999994</v>
      </c>
      <c r="V293" s="181">
        <v>677.42499999999984</v>
      </c>
      <c r="W293" s="161">
        <v>751.02499999999986</v>
      </c>
      <c r="X293" s="169">
        <v>3208.2919999999995</v>
      </c>
    </row>
    <row r="294" spans="15:24" x14ac:dyDescent="0.25">
      <c r="O294" s="160">
        <v>2016</v>
      </c>
      <c r="P294" s="257" t="s">
        <v>78</v>
      </c>
      <c r="Q294" s="166">
        <v>42401</v>
      </c>
      <c r="R294" s="180">
        <v>1172.5499999999997</v>
      </c>
      <c r="S294" s="181">
        <v>1294.7169999999999</v>
      </c>
      <c r="T294" s="161">
        <v>2467.2669999999998</v>
      </c>
      <c r="U294" s="180">
        <v>73.599999999999994</v>
      </c>
      <c r="V294" s="181">
        <v>677.42499999999984</v>
      </c>
      <c r="W294" s="161">
        <v>751.02499999999986</v>
      </c>
      <c r="X294" s="169">
        <v>3218.2919999999995</v>
      </c>
    </row>
    <row r="295" spans="15:24" x14ac:dyDescent="0.25">
      <c r="O295" s="160">
        <v>2016</v>
      </c>
      <c r="P295" s="257" t="s">
        <v>79</v>
      </c>
      <c r="Q295" s="166">
        <v>42430</v>
      </c>
      <c r="R295" s="180">
        <v>1172.5499999999997</v>
      </c>
      <c r="S295" s="181">
        <v>1294.7169999999999</v>
      </c>
      <c r="T295" s="161">
        <v>2467.2669999999998</v>
      </c>
      <c r="U295" s="180">
        <v>73.599999999999994</v>
      </c>
      <c r="V295" s="181">
        <v>677.42499999999984</v>
      </c>
      <c r="W295" s="161">
        <v>751.02499999999986</v>
      </c>
      <c r="X295" s="169">
        <v>3218.2919999999995</v>
      </c>
    </row>
    <row r="296" spans="15:24" x14ac:dyDescent="0.25">
      <c r="O296" s="160">
        <v>2016</v>
      </c>
      <c r="P296" s="257" t="s">
        <v>80</v>
      </c>
      <c r="Q296" s="166">
        <v>42461</v>
      </c>
      <c r="R296" s="180">
        <v>1182.5499999999997</v>
      </c>
      <c r="S296" s="181">
        <v>1297.7169999999999</v>
      </c>
      <c r="T296" s="161">
        <v>2480.2669999999998</v>
      </c>
      <c r="U296" s="180">
        <v>73.599999999999994</v>
      </c>
      <c r="V296" s="181">
        <v>693.75499999999988</v>
      </c>
      <c r="W296" s="161">
        <v>767.3549999999999</v>
      </c>
      <c r="X296" s="169">
        <v>3247.6219999999998</v>
      </c>
    </row>
    <row r="297" spans="15:24" x14ac:dyDescent="0.25">
      <c r="O297" s="160">
        <v>2016</v>
      </c>
      <c r="P297" s="257" t="s">
        <v>81</v>
      </c>
      <c r="Q297" s="166">
        <v>42491</v>
      </c>
      <c r="R297" s="180">
        <v>1182.5499999999997</v>
      </c>
      <c r="S297" s="181">
        <v>1297.7169999999999</v>
      </c>
      <c r="T297" s="161">
        <v>2480.2669999999998</v>
      </c>
      <c r="U297" s="180">
        <v>73.599999999999994</v>
      </c>
      <c r="V297" s="181">
        <v>693.75499999999988</v>
      </c>
      <c r="W297" s="161">
        <v>767.3549999999999</v>
      </c>
      <c r="X297" s="169">
        <v>3247.6219999999998</v>
      </c>
    </row>
    <row r="298" spans="15:24" x14ac:dyDescent="0.25">
      <c r="O298" s="160">
        <v>2016</v>
      </c>
      <c r="P298" s="257" t="s">
        <v>82</v>
      </c>
      <c r="Q298" s="166">
        <v>42522</v>
      </c>
      <c r="R298" s="180">
        <v>1193.2499999999998</v>
      </c>
      <c r="S298" s="181">
        <v>1297.7169999999999</v>
      </c>
      <c r="T298" s="161">
        <v>2490.9669999999996</v>
      </c>
      <c r="U298" s="180">
        <v>73.599999999999994</v>
      </c>
      <c r="V298" s="181">
        <v>704.40999999999985</v>
      </c>
      <c r="W298" s="161">
        <v>778.00999999999988</v>
      </c>
      <c r="X298" s="169">
        <v>3268.9769999999994</v>
      </c>
    </row>
    <row r="299" spans="15:24" x14ac:dyDescent="0.25">
      <c r="O299" s="160">
        <v>2016</v>
      </c>
      <c r="P299" s="257" t="s">
        <v>83</v>
      </c>
      <c r="Q299" s="166">
        <v>42552</v>
      </c>
      <c r="R299" s="180">
        <v>1193.2499999999998</v>
      </c>
      <c r="S299" s="181">
        <v>1297.7169999999999</v>
      </c>
      <c r="T299" s="161">
        <v>2490.9669999999996</v>
      </c>
      <c r="U299" s="180">
        <v>73.599999999999994</v>
      </c>
      <c r="V299" s="181">
        <v>704.40999999999985</v>
      </c>
      <c r="W299" s="161">
        <v>778.00999999999988</v>
      </c>
      <c r="X299" s="169">
        <v>3268.9769999999994</v>
      </c>
    </row>
    <row r="300" spans="15:24" x14ac:dyDescent="0.25">
      <c r="O300" s="160">
        <v>2016</v>
      </c>
      <c r="P300" s="257" t="s">
        <v>84</v>
      </c>
      <c r="Q300" s="166">
        <v>42583</v>
      </c>
      <c r="R300" s="180">
        <v>1193.2499999999998</v>
      </c>
      <c r="S300" s="181">
        <v>1334.2169999999999</v>
      </c>
      <c r="T300" s="161">
        <v>2527.4669999999996</v>
      </c>
      <c r="U300" s="180">
        <v>73.599999999999994</v>
      </c>
      <c r="V300" s="181">
        <v>704.40999999999985</v>
      </c>
      <c r="W300" s="161">
        <v>778.00999999999988</v>
      </c>
      <c r="X300" s="169">
        <v>3305.4769999999994</v>
      </c>
    </row>
    <row r="301" spans="15:24" x14ac:dyDescent="0.25">
      <c r="O301" s="160">
        <v>2016</v>
      </c>
      <c r="P301" s="257" t="s">
        <v>85</v>
      </c>
      <c r="Q301" s="166">
        <v>42614</v>
      </c>
      <c r="R301" s="180">
        <v>1198.2499999999998</v>
      </c>
      <c r="S301" s="181">
        <v>1351.3159999999998</v>
      </c>
      <c r="T301" s="161">
        <v>2549.5659999999998</v>
      </c>
      <c r="U301" s="180">
        <v>73.599999999999994</v>
      </c>
      <c r="V301" s="181">
        <v>750.13499999999988</v>
      </c>
      <c r="W301" s="161">
        <v>823.7349999999999</v>
      </c>
      <c r="X301" s="169">
        <v>3373.3009999999995</v>
      </c>
    </row>
    <row r="302" spans="15:24" x14ac:dyDescent="0.25">
      <c r="O302" s="160">
        <v>2016</v>
      </c>
      <c r="P302" s="257" t="s">
        <v>86</v>
      </c>
      <c r="Q302" s="166">
        <v>42644</v>
      </c>
      <c r="R302" s="180">
        <v>1228.2499999999998</v>
      </c>
      <c r="S302" s="181">
        <v>1393.5159999999998</v>
      </c>
      <c r="T302" s="161">
        <v>2621.7659999999996</v>
      </c>
      <c r="U302" s="180">
        <v>73.599999999999994</v>
      </c>
      <c r="V302" s="181">
        <v>750.13499999999988</v>
      </c>
      <c r="W302" s="161">
        <v>823.7349999999999</v>
      </c>
      <c r="X302" s="169">
        <v>3445.5009999999993</v>
      </c>
    </row>
    <row r="303" spans="15:24" x14ac:dyDescent="0.25">
      <c r="O303" s="160">
        <v>2016</v>
      </c>
      <c r="P303" s="257" t="s">
        <v>87</v>
      </c>
      <c r="Q303" s="166">
        <v>42675</v>
      </c>
      <c r="R303" s="180">
        <v>1265.6499999999999</v>
      </c>
      <c r="S303" s="181">
        <v>1394.8159999999998</v>
      </c>
      <c r="T303" s="161">
        <v>2660.4659999999994</v>
      </c>
      <c r="U303" s="180">
        <v>73.599999999999994</v>
      </c>
      <c r="V303" s="181">
        <v>767.50799999999992</v>
      </c>
      <c r="W303" s="161">
        <v>841.10799999999995</v>
      </c>
      <c r="X303" s="169">
        <v>3501.5739999999996</v>
      </c>
    </row>
    <row r="304" spans="15:24" x14ac:dyDescent="0.25">
      <c r="O304" s="160">
        <v>2016</v>
      </c>
      <c r="P304" s="257" t="s">
        <v>88</v>
      </c>
      <c r="Q304" s="166">
        <v>42705</v>
      </c>
      <c r="R304" s="180">
        <v>1371.2499999999998</v>
      </c>
      <c r="S304" s="181">
        <v>1407.8059999999998</v>
      </c>
      <c r="T304" s="161">
        <v>2779.0559999999996</v>
      </c>
      <c r="U304" s="180">
        <v>73.599999999999994</v>
      </c>
      <c r="V304" s="181">
        <v>869.02299999999991</v>
      </c>
      <c r="W304" s="161">
        <v>942.62299999999993</v>
      </c>
      <c r="X304" s="169">
        <v>3721.6789999999996</v>
      </c>
    </row>
    <row r="305" spans="15:24" x14ac:dyDescent="0.25">
      <c r="O305" s="160">
        <v>2017</v>
      </c>
      <c r="P305" s="257" t="s">
        <v>77</v>
      </c>
      <c r="Q305" s="166">
        <v>42736</v>
      </c>
      <c r="R305" s="180">
        <v>1371.2499999999998</v>
      </c>
      <c r="S305" s="181">
        <v>1418.4059999999997</v>
      </c>
      <c r="T305" s="161">
        <v>2789.6559999999995</v>
      </c>
      <c r="U305" s="180">
        <v>73.599999999999994</v>
      </c>
      <c r="V305" s="181">
        <v>869.02299999999991</v>
      </c>
      <c r="W305" s="161">
        <v>942.62299999999993</v>
      </c>
      <c r="X305" s="169">
        <v>3732.2789999999995</v>
      </c>
    </row>
    <row r="306" spans="15:24" x14ac:dyDescent="0.25">
      <c r="O306" s="160">
        <v>2017</v>
      </c>
      <c r="P306" s="257" t="s">
        <v>78</v>
      </c>
      <c r="Q306" s="166">
        <v>42767</v>
      </c>
      <c r="R306" s="180">
        <v>1416.2499999999998</v>
      </c>
      <c r="S306" s="181">
        <v>1418.9049999999997</v>
      </c>
      <c r="T306" s="161">
        <v>2835.1549999999997</v>
      </c>
      <c r="U306" s="180">
        <v>73.599999999999994</v>
      </c>
      <c r="V306" s="181">
        <v>933.1869999999999</v>
      </c>
      <c r="W306" s="161">
        <v>1006.7869999999999</v>
      </c>
      <c r="X306" s="169">
        <v>3841.9419999999996</v>
      </c>
    </row>
    <row r="307" spans="15:24" x14ac:dyDescent="0.25">
      <c r="O307" s="160">
        <v>2017</v>
      </c>
      <c r="P307" s="257" t="s">
        <v>79</v>
      </c>
      <c r="Q307" s="166">
        <v>42795</v>
      </c>
      <c r="R307" s="180">
        <v>1416.2499999999998</v>
      </c>
      <c r="S307" s="181">
        <v>1427.7039999999997</v>
      </c>
      <c r="T307" s="161">
        <v>2843.9539999999997</v>
      </c>
      <c r="U307" s="180">
        <v>73.599999999999994</v>
      </c>
      <c r="V307" s="181">
        <v>967.81699999999989</v>
      </c>
      <c r="W307" s="161">
        <v>1041.4169999999999</v>
      </c>
      <c r="X307" s="169">
        <v>3885.3709999999996</v>
      </c>
    </row>
    <row r="308" spans="15:24" x14ac:dyDescent="0.25">
      <c r="O308" s="160">
        <v>2017</v>
      </c>
      <c r="P308" s="257" t="s">
        <v>80</v>
      </c>
      <c r="Q308" s="166">
        <v>42826</v>
      </c>
      <c r="R308" s="180">
        <v>1421.2499999999998</v>
      </c>
      <c r="S308" s="181">
        <v>1444.7039999999997</v>
      </c>
      <c r="T308" s="161">
        <v>2865.9539999999997</v>
      </c>
      <c r="U308" s="180">
        <v>73.599999999999994</v>
      </c>
      <c r="V308" s="181">
        <v>992.31299999999987</v>
      </c>
      <c r="W308" s="161">
        <v>1065.9129999999998</v>
      </c>
      <c r="X308" s="169">
        <v>3931.8669999999993</v>
      </c>
    </row>
    <row r="309" spans="15:24" x14ac:dyDescent="0.25">
      <c r="O309" s="160">
        <v>2017</v>
      </c>
      <c r="P309" s="257" t="s">
        <v>81</v>
      </c>
      <c r="Q309" s="166">
        <v>42856</v>
      </c>
      <c r="R309" s="180">
        <v>1469.2499999999998</v>
      </c>
      <c r="S309" s="181">
        <v>1458.5039999999997</v>
      </c>
      <c r="T309" s="161">
        <v>2927.7539999999995</v>
      </c>
      <c r="U309" s="180">
        <v>73.599999999999994</v>
      </c>
      <c r="V309" s="181">
        <v>992.31299999999987</v>
      </c>
      <c r="W309" s="161">
        <v>1065.9129999999998</v>
      </c>
      <c r="X309" s="169">
        <v>3993.6669999999995</v>
      </c>
    </row>
    <row r="310" spans="15:24" x14ac:dyDescent="0.25">
      <c r="O310" s="160">
        <v>2017</v>
      </c>
      <c r="P310" s="257" t="s">
        <v>82</v>
      </c>
      <c r="Q310" s="166">
        <v>42887</v>
      </c>
      <c r="R310" s="180">
        <v>1505.4999999999998</v>
      </c>
      <c r="S310" s="181">
        <v>1464.5039999999997</v>
      </c>
      <c r="T310" s="161">
        <v>2970.0039999999995</v>
      </c>
      <c r="U310" s="180">
        <v>73.599999999999994</v>
      </c>
      <c r="V310" s="181">
        <v>1006.7899999999998</v>
      </c>
      <c r="W310" s="161">
        <v>1080.3899999999999</v>
      </c>
      <c r="X310" s="169">
        <v>4050.3939999999993</v>
      </c>
    </row>
    <row r="311" spans="15:24" x14ac:dyDescent="0.25">
      <c r="O311" s="160">
        <v>2017</v>
      </c>
      <c r="P311" s="257" t="s">
        <v>83</v>
      </c>
      <c r="Q311" s="166">
        <v>42917</v>
      </c>
      <c r="R311" s="180">
        <v>1529.4999999999998</v>
      </c>
      <c r="S311" s="181">
        <v>1487.9039999999998</v>
      </c>
      <c r="T311" s="161">
        <v>3017.4039999999995</v>
      </c>
      <c r="U311" s="180">
        <v>73.599999999999994</v>
      </c>
      <c r="V311" s="181">
        <v>1006.7899999999998</v>
      </c>
      <c r="W311" s="161">
        <v>1080.3899999999999</v>
      </c>
      <c r="X311" s="169">
        <v>4097.7939999999999</v>
      </c>
    </row>
    <row r="312" spans="15:24" x14ac:dyDescent="0.25">
      <c r="O312" s="160">
        <v>2017</v>
      </c>
      <c r="P312" s="257" t="s">
        <v>84</v>
      </c>
      <c r="Q312" s="166">
        <v>42948</v>
      </c>
      <c r="R312" s="180">
        <v>1541.4999999999998</v>
      </c>
      <c r="S312" s="181">
        <v>1492.7039999999997</v>
      </c>
      <c r="T312" s="161">
        <v>3034.2039999999997</v>
      </c>
      <c r="U312" s="180">
        <v>121.1</v>
      </c>
      <c r="V312" s="181">
        <v>1006.7899999999998</v>
      </c>
      <c r="W312" s="161">
        <v>1127.8899999999999</v>
      </c>
      <c r="X312" s="169">
        <v>4162.0939999999991</v>
      </c>
    </row>
    <row r="313" spans="15:24" x14ac:dyDescent="0.25">
      <c r="O313" s="160">
        <v>2017</v>
      </c>
      <c r="P313" s="257" t="s">
        <v>85</v>
      </c>
      <c r="Q313" s="166">
        <v>42979</v>
      </c>
      <c r="R313" s="180">
        <v>1541.4999999999998</v>
      </c>
      <c r="S313" s="181">
        <v>1569.7819999999997</v>
      </c>
      <c r="T313" s="161">
        <v>3111.2819999999992</v>
      </c>
      <c r="U313" s="180">
        <v>121.1</v>
      </c>
      <c r="V313" s="181">
        <v>1006.7899999999998</v>
      </c>
      <c r="W313" s="161">
        <v>1127.8899999999999</v>
      </c>
      <c r="X313" s="169">
        <v>4239.1719999999987</v>
      </c>
    </row>
    <row r="314" spans="15:24" x14ac:dyDescent="0.25">
      <c r="O314" s="160">
        <v>2017</v>
      </c>
      <c r="P314" s="257" t="s">
        <v>86</v>
      </c>
      <c r="Q314" s="166">
        <v>43009</v>
      </c>
      <c r="R314" s="180">
        <v>1541.4999999999998</v>
      </c>
      <c r="S314" s="181">
        <v>1569.7819999999997</v>
      </c>
      <c r="T314" s="161">
        <v>3111.2819999999992</v>
      </c>
      <c r="U314" s="180">
        <v>121.1</v>
      </c>
      <c r="V314" s="181">
        <v>1006.7899999999998</v>
      </c>
      <c r="W314" s="161">
        <v>1127.8899999999999</v>
      </c>
      <c r="X314" s="169">
        <v>4239.1719999999987</v>
      </c>
    </row>
    <row r="315" spans="15:24" x14ac:dyDescent="0.25">
      <c r="O315" s="160">
        <v>2017</v>
      </c>
      <c r="P315" s="257" t="s">
        <v>87</v>
      </c>
      <c r="Q315" s="166">
        <v>43040</v>
      </c>
      <c r="R315" s="180">
        <v>1541.4999999999998</v>
      </c>
      <c r="S315" s="181">
        <v>1631.4069999999997</v>
      </c>
      <c r="T315" s="161">
        <v>3172.9069999999992</v>
      </c>
      <c r="U315" s="180">
        <v>121.1</v>
      </c>
      <c r="V315" s="181">
        <v>1006.7899999999998</v>
      </c>
      <c r="W315" s="161">
        <v>1127.8899999999999</v>
      </c>
      <c r="X315" s="169">
        <v>4300.7969999999987</v>
      </c>
    </row>
    <row r="316" spans="15:24" x14ac:dyDescent="0.25">
      <c r="O316" s="160">
        <v>2017</v>
      </c>
      <c r="P316" s="257" t="s">
        <v>88</v>
      </c>
      <c r="Q316" s="166">
        <v>43070</v>
      </c>
      <c r="R316" s="180">
        <v>1591.4999999999998</v>
      </c>
      <c r="S316" s="181">
        <v>1722.0639999999996</v>
      </c>
      <c r="T316" s="161">
        <v>3313.5639999999994</v>
      </c>
      <c r="U316" s="180">
        <v>121.1</v>
      </c>
      <c r="V316" s="181">
        <v>1032.6179999999999</v>
      </c>
      <c r="W316" s="161">
        <v>1153.7179999999998</v>
      </c>
      <c r="X316" s="169">
        <v>4467.2819999999992</v>
      </c>
    </row>
    <row r="317" spans="15:24" x14ac:dyDescent="0.25">
      <c r="O317" s="160">
        <v>2018</v>
      </c>
      <c r="P317" s="257" t="s">
        <v>77</v>
      </c>
      <c r="Q317" s="166">
        <v>43101</v>
      </c>
      <c r="R317" s="180">
        <v>1591.4999999999998</v>
      </c>
      <c r="S317" s="181">
        <v>1753.8139999999996</v>
      </c>
      <c r="T317" s="161">
        <v>3345.3139999999994</v>
      </c>
      <c r="U317" s="180">
        <v>121.1</v>
      </c>
      <c r="V317" s="181">
        <v>1032.6179999999999</v>
      </c>
      <c r="W317" s="161">
        <v>1153.7179999999998</v>
      </c>
      <c r="X317" s="169">
        <v>4499.0319999999992</v>
      </c>
    </row>
    <row r="318" spans="15:24" x14ac:dyDescent="0.25">
      <c r="O318" s="160">
        <v>2018</v>
      </c>
      <c r="P318" s="257" t="s">
        <v>78</v>
      </c>
      <c r="Q318" s="166">
        <v>43132</v>
      </c>
      <c r="R318" s="180">
        <v>1591.4999999999998</v>
      </c>
      <c r="S318" s="181">
        <v>1785.8139999999996</v>
      </c>
      <c r="T318" s="161">
        <v>3377.3139999999994</v>
      </c>
      <c r="U318" s="180">
        <v>121.1</v>
      </c>
      <c r="V318" s="181">
        <v>1059.2559999999999</v>
      </c>
      <c r="W318" s="161">
        <v>1180.3559999999998</v>
      </c>
      <c r="X318" s="169">
        <v>4557.6699999999992</v>
      </c>
    </row>
    <row r="319" spans="15:24" x14ac:dyDescent="0.25">
      <c r="O319" s="160">
        <v>2018</v>
      </c>
      <c r="P319" s="257" t="s">
        <v>79</v>
      </c>
      <c r="Q319" s="166">
        <v>43160</v>
      </c>
      <c r="R319" s="180">
        <v>1631.1</v>
      </c>
      <c r="S319" s="181">
        <v>1785.8139999999996</v>
      </c>
      <c r="T319" s="161">
        <v>3416.9139999999998</v>
      </c>
      <c r="U319" s="180">
        <v>121.1</v>
      </c>
      <c r="V319" s="181">
        <v>1059.2559999999999</v>
      </c>
      <c r="W319" s="161">
        <v>1180.3559999999998</v>
      </c>
      <c r="X319" s="169">
        <v>4597.2699999999995</v>
      </c>
    </row>
    <row r="320" spans="15:24" x14ac:dyDescent="0.25">
      <c r="O320" s="160">
        <v>2018</v>
      </c>
      <c r="P320" s="257" t="s">
        <v>80</v>
      </c>
      <c r="Q320" s="166">
        <v>43191</v>
      </c>
      <c r="R320" s="180">
        <v>1631.1</v>
      </c>
      <c r="S320" s="181">
        <v>1798.3639999999996</v>
      </c>
      <c r="T320" s="161">
        <v>3429.4639999999995</v>
      </c>
      <c r="U320" s="180">
        <v>121.1</v>
      </c>
      <c r="V320" s="181">
        <v>1059.2559999999999</v>
      </c>
      <c r="W320" s="161">
        <v>1180.3559999999998</v>
      </c>
      <c r="X320" s="169">
        <v>4609.82</v>
      </c>
    </row>
    <row r="321" spans="15:24" x14ac:dyDescent="0.25">
      <c r="O321" s="160">
        <v>2018</v>
      </c>
      <c r="P321" s="257" t="s">
        <v>81</v>
      </c>
      <c r="Q321" s="166">
        <v>43221</v>
      </c>
      <c r="R321" s="180">
        <v>1631.1</v>
      </c>
      <c r="S321" s="181">
        <v>1798.3639999999996</v>
      </c>
      <c r="T321" s="161">
        <v>3429.4639999999995</v>
      </c>
      <c r="U321" s="180">
        <v>121.1</v>
      </c>
      <c r="V321" s="181">
        <v>1059.2559999999999</v>
      </c>
      <c r="W321" s="161">
        <v>1180.3559999999998</v>
      </c>
      <c r="X321" s="169">
        <v>4609.82</v>
      </c>
    </row>
    <row r="322" spans="15:24" x14ac:dyDescent="0.25">
      <c r="O322" s="160">
        <v>2018</v>
      </c>
      <c r="P322" s="257" t="s">
        <v>82</v>
      </c>
      <c r="Q322" s="166">
        <v>43252</v>
      </c>
      <c r="R322" s="180">
        <v>1636.1</v>
      </c>
      <c r="S322" s="181">
        <v>1811.5439999999996</v>
      </c>
      <c r="T322" s="161">
        <v>3447.6439999999993</v>
      </c>
      <c r="U322" s="180">
        <v>121.1</v>
      </c>
      <c r="V322" s="181">
        <v>1059.2559999999999</v>
      </c>
      <c r="W322" s="161">
        <v>1180.3559999999998</v>
      </c>
      <c r="X322" s="169">
        <v>4627.9999999999991</v>
      </c>
    </row>
    <row r="323" spans="15:24" x14ac:dyDescent="0.25">
      <c r="O323" s="160">
        <v>2018</v>
      </c>
      <c r="P323" s="257" t="s">
        <v>83</v>
      </c>
      <c r="Q323" s="166">
        <v>43282</v>
      </c>
      <c r="R323" s="180">
        <v>1641.1</v>
      </c>
      <c r="S323" s="181">
        <v>1815.9939999999997</v>
      </c>
      <c r="T323" s="161">
        <v>3457.0939999999996</v>
      </c>
      <c r="U323" s="180">
        <v>121.1</v>
      </c>
      <c r="V323" s="181">
        <v>1155.1539999999998</v>
      </c>
      <c r="W323" s="161">
        <v>1276.2539999999997</v>
      </c>
      <c r="X323" s="169">
        <v>4733.347999999999</v>
      </c>
    </row>
    <row r="324" spans="15:24" x14ac:dyDescent="0.25">
      <c r="O324" s="160">
        <v>2018</v>
      </c>
      <c r="P324" s="257" t="s">
        <v>84</v>
      </c>
      <c r="Q324" s="166">
        <v>43313</v>
      </c>
      <c r="R324" s="180">
        <v>1679.8999999999999</v>
      </c>
      <c r="S324" s="181">
        <v>1815.9939999999997</v>
      </c>
      <c r="T324" s="161">
        <v>3495.8939999999993</v>
      </c>
      <c r="U324" s="180">
        <v>121.1</v>
      </c>
      <c r="V324" s="181">
        <v>1155.1539999999998</v>
      </c>
      <c r="W324" s="161">
        <v>1276.2539999999997</v>
      </c>
      <c r="X324" s="169">
        <v>4772.1479999999992</v>
      </c>
    </row>
    <row r="325" spans="15:24" x14ac:dyDescent="0.25">
      <c r="O325" s="160">
        <v>2018</v>
      </c>
      <c r="P325" s="257" t="s">
        <v>85</v>
      </c>
      <c r="Q325" s="166">
        <v>43344</v>
      </c>
      <c r="R325" s="180">
        <v>1691.9499999999998</v>
      </c>
      <c r="S325" s="181">
        <v>1847.9929999999997</v>
      </c>
      <c r="T325" s="161">
        <v>3539.9429999999993</v>
      </c>
      <c r="U325" s="180">
        <v>121.1</v>
      </c>
      <c r="V325" s="181">
        <v>1155.1539999999998</v>
      </c>
      <c r="W325" s="161">
        <v>1276.2539999999997</v>
      </c>
      <c r="X325" s="169">
        <v>4816.1969999999992</v>
      </c>
    </row>
    <row r="326" spans="15:24" x14ac:dyDescent="0.25">
      <c r="O326" s="160">
        <v>2018</v>
      </c>
      <c r="P326" s="257" t="s">
        <v>86</v>
      </c>
      <c r="Q326" s="166">
        <v>43374</v>
      </c>
      <c r="R326" s="180">
        <v>1754.4499999999998</v>
      </c>
      <c r="S326" s="181">
        <v>1850.4929999999997</v>
      </c>
      <c r="T326" s="161">
        <v>3604.9429999999993</v>
      </c>
      <c r="U326" s="180">
        <v>121.1</v>
      </c>
      <c r="V326" s="181">
        <v>1155.1539999999998</v>
      </c>
      <c r="W326" s="161">
        <v>1276.2539999999997</v>
      </c>
      <c r="X326" s="169">
        <v>4881.1969999999992</v>
      </c>
    </row>
    <row r="327" spans="15:24" x14ac:dyDescent="0.25">
      <c r="O327" s="185">
        <v>2018</v>
      </c>
      <c r="P327" s="258" t="s">
        <v>87</v>
      </c>
      <c r="Q327" s="186">
        <v>43405</v>
      </c>
      <c r="R327" s="187">
        <v>1759.4499999999998</v>
      </c>
      <c r="S327" s="188">
        <v>1850.4929999999997</v>
      </c>
      <c r="T327" s="189">
        <v>3609.9429999999993</v>
      </c>
      <c r="U327" s="187">
        <v>121.1</v>
      </c>
      <c r="V327" s="188">
        <v>1155.1539999999998</v>
      </c>
      <c r="W327" s="189">
        <v>1276.2539999999997</v>
      </c>
      <c r="X327" s="190">
        <v>4886.1969999999992</v>
      </c>
    </row>
    <row r="328" spans="15:24" x14ac:dyDescent="0.25">
      <c r="O328" s="185">
        <v>2018</v>
      </c>
      <c r="P328" s="258" t="s">
        <v>88</v>
      </c>
      <c r="Q328" s="186">
        <v>43435</v>
      </c>
      <c r="R328" s="187">
        <v>1774.4499999999998</v>
      </c>
      <c r="S328" s="188">
        <v>1891.7879999999998</v>
      </c>
      <c r="T328" s="189">
        <v>3666.2379999999994</v>
      </c>
      <c r="U328" s="187">
        <v>121.1</v>
      </c>
      <c r="V328" s="188">
        <v>1155.1539999999998</v>
      </c>
      <c r="W328" s="189">
        <v>1276.2539999999997</v>
      </c>
      <c r="X328" s="190">
        <v>4942.4919999999993</v>
      </c>
    </row>
    <row r="329" spans="15:24" x14ac:dyDescent="0.25">
      <c r="O329" s="185">
        <v>2019</v>
      </c>
      <c r="P329" s="258" t="s">
        <v>77</v>
      </c>
      <c r="Q329" s="186">
        <v>43466</v>
      </c>
      <c r="R329" s="187">
        <v>1789.6499999999999</v>
      </c>
      <c r="S329" s="188">
        <v>1892.2879999999998</v>
      </c>
      <c r="T329" s="189">
        <v>3681.9379999999996</v>
      </c>
      <c r="U329" s="187">
        <v>121.1</v>
      </c>
      <c r="V329" s="188">
        <v>1155.1539999999998</v>
      </c>
      <c r="W329" s="189">
        <v>1276.2539999999997</v>
      </c>
      <c r="X329" s="190">
        <v>4958.1919999999991</v>
      </c>
    </row>
    <row r="330" spans="15:24" x14ac:dyDescent="0.25">
      <c r="O330" s="185">
        <v>2019</v>
      </c>
      <c r="P330" s="258" t="s">
        <v>78</v>
      </c>
      <c r="Q330" s="186">
        <v>43497</v>
      </c>
      <c r="R330" s="187">
        <v>1789.6499999999999</v>
      </c>
      <c r="S330" s="188">
        <v>1892.2879999999998</v>
      </c>
      <c r="T330" s="189">
        <v>3681.9379999999996</v>
      </c>
      <c r="U330" s="187">
        <v>121.1</v>
      </c>
      <c r="V330" s="188">
        <v>1155.1539999999998</v>
      </c>
      <c r="W330" s="189">
        <v>1276.2539999999997</v>
      </c>
      <c r="X330" s="190">
        <v>4958.1919999999991</v>
      </c>
    </row>
    <row r="331" spans="15:24" x14ac:dyDescent="0.25">
      <c r="O331" s="185">
        <v>2019</v>
      </c>
      <c r="P331" s="258" t="s">
        <v>79</v>
      </c>
      <c r="Q331" s="186">
        <v>43525</v>
      </c>
      <c r="R331" s="187">
        <v>1789.6499999999999</v>
      </c>
      <c r="S331" s="188">
        <v>1910.2879999999998</v>
      </c>
      <c r="T331" s="189">
        <v>3699.9379999999996</v>
      </c>
      <c r="U331" s="187">
        <v>121.1</v>
      </c>
      <c r="V331" s="188">
        <v>1155.1539999999998</v>
      </c>
      <c r="W331" s="189">
        <v>1276.2539999999997</v>
      </c>
      <c r="X331" s="190">
        <v>4976.1919999999991</v>
      </c>
    </row>
    <row r="332" spans="15:24" x14ac:dyDescent="0.25">
      <c r="O332" s="185">
        <v>2019</v>
      </c>
      <c r="P332" s="258" t="s">
        <v>80</v>
      </c>
      <c r="Q332" s="186">
        <v>43556</v>
      </c>
      <c r="R332" s="187">
        <v>1789.6499999999999</v>
      </c>
      <c r="S332" s="188">
        <v>1912.9259999999997</v>
      </c>
      <c r="T332" s="189">
        <v>3702.5759999999996</v>
      </c>
      <c r="U332" s="187">
        <v>121.1</v>
      </c>
      <c r="V332" s="188">
        <v>1155.1539999999998</v>
      </c>
      <c r="W332" s="189">
        <v>1276.2539999999997</v>
      </c>
      <c r="X332" s="190">
        <v>4978.829999999999</v>
      </c>
    </row>
    <row r="333" spans="15:24" x14ac:dyDescent="0.25">
      <c r="O333" s="185">
        <v>2019</v>
      </c>
      <c r="P333" s="258" t="s">
        <v>81</v>
      </c>
      <c r="Q333" s="186">
        <v>43586</v>
      </c>
      <c r="R333" s="187">
        <v>1789.6499999999999</v>
      </c>
      <c r="S333" s="188">
        <v>1942.9259999999997</v>
      </c>
      <c r="T333" s="189">
        <v>3732.5759999999996</v>
      </c>
      <c r="U333" s="187">
        <v>121.1</v>
      </c>
      <c r="V333" s="188">
        <v>1155.1539999999998</v>
      </c>
      <c r="W333" s="189">
        <v>1276.2539999999997</v>
      </c>
      <c r="X333" s="190">
        <v>5008.829999999999</v>
      </c>
    </row>
    <row r="334" spans="15:24" ht="15.75" thickBot="1" x14ac:dyDescent="0.3">
      <c r="O334" s="162">
        <v>2019</v>
      </c>
      <c r="P334" s="259" t="s">
        <v>82</v>
      </c>
      <c r="Q334" s="167">
        <v>43617</v>
      </c>
      <c r="R334" s="182">
        <v>1794.6499999999999</v>
      </c>
      <c r="S334" s="183"/>
      <c r="T334" s="163"/>
      <c r="U334" s="182">
        <v>121.1</v>
      </c>
      <c r="V334" s="183">
        <v>1155.1539999999998</v>
      </c>
      <c r="W334" s="163">
        <v>1276.2539999999997</v>
      </c>
      <c r="X334" s="170"/>
    </row>
    <row r="335" spans="15:24" ht="15.75" thickTop="1" x14ac:dyDescent="0.25"/>
  </sheetData>
  <mergeCells count="7">
    <mergeCell ref="C3:E3"/>
    <mergeCell ref="F3:H3"/>
    <mergeCell ref="I3:K3"/>
    <mergeCell ref="R2:X2"/>
    <mergeCell ref="C2:K2"/>
    <mergeCell ref="R3:T3"/>
    <mergeCell ref="U3:W3"/>
  </mergeCells>
  <hyperlinks>
    <hyperlink ref="B45"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workbookViewId="0">
      <selection sqref="A1:O1"/>
    </sheetView>
  </sheetViews>
  <sheetFormatPr defaultRowHeight="15" x14ac:dyDescent="0.25"/>
  <cols>
    <col min="1" max="1" width="3.5703125" bestFit="1" customWidth="1"/>
    <col min="2" max="2" width="5.7109375" bestFit="1" customWidth="1"/>
    <col min="3" max="3" width="8.85546875" bestFit="1" customWidth="1"/>
    <col min="4" max="4" width="5.28515625" bestFit="1" customWidth="1"/>
    <col min="5" max="5" width="7.5703125" bestFit="1" customWidth="1"/>
    <col min="6" max="6" width="15.42578125" customWidth="1"/>
    <col min="7" max="7" width="3.7109375" bestFit="1" customWidth="1"/>
    <col min="8" max="8" width="6.5703125" bestFit="1" customWidth="1"/>
    <col min="9" max="9" width="10" bestFit="1" customWidth="1"/>
    <col min="10" max="10" width="8.7109375" bestFit="1" customWidth="1"/>
    <col min="11" max="11" width="11.28515625" bestFit="1" customWidth="1"/>
    <col min="12" max="12" width="34.28515625" customWidth="1"/>
    <col min="13" max="13" width="11.85546875" bestFit="1" customWidth="1"/>
    <col min="14" max="14" width="3.85546875" bestFit="1" customWidth="1"/>
    <col min="15" max="15" width="3.7109375" bestFit="1" customWidth="1"/>
    <col min="17" max="17" width="11.7109375" bestFit="1" customWidth="1"/>
    <col min="18" max="18" width="48" customWidth="1"/>
    <col min="19" max="19" width="6" bestFit="1" customWidth="1"/>
    <col min="20" max="20" width="11.5703125" bestFit="1" customWidth="1"/>
    <col min="21" max="21" width="21.5703125" bestFit="1" customWidth="1"/>
    <col min="22" max="22" width="10.140625" bestFit="1" customWidth="1"/>
    <col min="23" max="23" width="11.85546875" bestFit="1" customWidth="1"/>
    <col min="24" max="24" width="11.140625" bestFit="1" customWidth="1"/>
    <col min="25" max="25" width="18.28515625" customWidth="1"/>
    <col min="26" max="26" width="11.140625" customWidth="1"/>
    <col min="28" max="28" width="23.28515625" bestFit="1" customWidth="1"/>
    <col min="29" max="29" width="16.5703125" bestFit="1" customWidth="1"/>
    <col min="30" max="30" width="9" bestFit="1" customWidth="1"/>
    <col min="31" max="31" width="6.7109375" bestFit="1" customWidth="1"/>
    <col min="32" max="32" width="11.140625" bestFit="1" customWidth="1"/>
    <col min="33" max="33" width="14.140625" bestFit="1" customWidth="1"/>
    <col min="34" max="34" width="13.85546875" bestFit="1" customWidth="1"/>
    <col min="35" max="35" width="17.140625" bestFit="1" customWidth="1"/>
    <col min="36" max="36" width="17.5703125" bestFit="1" customWidth="1"/>
  </cols>
  <sheetData>
    <row r="1" spans="1:36" ht="28.5" x14ac:dyDescent="0.25">
      <c r="A1" s="481" t="s">
        <v>767</v>
      </c>
      <c r="B1" s="481"/>
      <c r="C1" s="481"/>
      <c r="D1" s="481"/>
      <c r="E1" s="481"/>
      <c r="F1" s="481"/>
      <c r="G1" s="481"/>
      <c r="H1" s="481"/>
      <c r="I1" s="481"/>
      <c r="J1" s="481"/>
      <c r="K1" s="481"/>
      <c r="L1" s="481"/>
      <c r="M1" s="481"/>
      <c r="N1" s="481"/>
      <c r="O1" s="481"/>
      <c r="Q1" s="481" t="s">
        <v>768</v>
      </c>
      <c r="R1" s="481"/>
      <c r="S1" s="481"/>
      <c r="T1" s="481"/>
      <c r="U1" s="481"/>
      <c r="V1" s="481"/>
      <c r="W1" s="481"/>
      <c r="X1" s="481"/>
      <c r="Y1" s="481"/>
      <c r="AB1" s="481" t="s">
        <v>770</v>
      </c>
      <c r="AC1" s="481"/>
      <c r="AD1" s="481"/>
      <c r="AE1" s="481"/>
      <c r="AF1" s="481"/>
      <c r="AG1" s="481"/>
      <c r="AH1" s="481"/>
      <c r="AI1" s="481"/>
      <c r="AJ1" s="481"/>
    </row>
    <row r="2" spans="1:36" x14ac:dyDescent="0.25">
      <c r="A2" s="482" t="s">
        <v>940</v>
      </c>
      <c r="B2" s="482"/>
      <c r="C2" s="482"/>
      <c r="D2" s="482"/>
      <c r="E2" s="482"/>
      <c r="F2" s="482"/>
      <c r="G2" s="482"/>
      <c r="H2" s="482"/>
      <c r="I2" s="482"/>
      <c r="J2" s="482"/>
      <c r="K2" s="482"/>
      <c r="L2" s="482"/>
      <c r="M2" s="482"/>
      <c r="N2" s="482"/>
      <c r="O2" s="482"/>
      <c r="Q2" s="482" t="s">
        <v>907</v>
      </c>
      <c r="R2" s="482"/>
      <c r="S2" s="482"/>
      <c r="T2" s="482"/>
      <c r="U2" s="482"/>
      <c r="V2" s="482"/>
      <c r="W2" s="482"/>
      <c r="X2" s="482"/>
      <c r="Y2" s="482"/>
      <c r="AB2" s="482" t="s">
        <v>939</v>
      </c>
      <c r="AC2" s="482"/>
      <c r="AD2" s="482"/>
      <c r="AE2" s="482"/>
      <c r="AF2" s="482"/>
      <c r="AG2" s="482"/>
      <c r="AH2" s="482"/>
      <c r="AI2" s="482"/>
      <c r="AJ2" s="482"/>
    </row>
    <row r="3" spans="1:36" x14ac:dyDescent="0.25">
      <c r="A3" s="482" t="s">
        <v>243</v>
      </c>
      <c r="B3" s="482"/>
      <c r="C3" s="482"/>
      <c r="D3" s="482"/>
      <c r="E3" s="482"/>
      <c r="F3" s="482"/>
      <c r="G3" s="482"/>
      <c r="H3" s="482"/>
      <c r="I3" s="482"/>
      <c r="J3" s="482"/>
      <c r="K3" s="482"/>
      <c r="L3" s="482"/>
      <c r="M3" s="482"/>
      <c r="N3" s="482"/>
      <c r="O3" s="482"/>
      <c r="Q3" s="482" t="s">
        <v>243</v>
      </c>
      <c r="R3" s="482"/>
      <c r="S3" s="482"/>
      <c r="T3" s="482"/>
      <c r="U3" s="482"/>
      <c r="V3" s="482"/>
      <c r="W3" s="482"/>
      <c r="X3" s="482"/>
      <c r="Y3" s="482"/>
    </row>
    <row r="4" spans="1:36" ht="15.75" thickBot="1" x14ac:dyDescent="0.3">
      <c r="A4" s="483" t="s">
        <v>71</v>
      </c>
      <c r="B4" s="483"/>
      <c r="C4" s="483"/>
      <c r="D4" s="483"/>
      <c r="E4" s="483"/>
      <c r="F4" s="483"/>
      <c r="G4" s="483"/>
      <c r="H4" s="483"/>
      <c r="I4" s="483"/>
      <c r="J4" s="483"/>
      <c r="K4" s="483"/>
      <c r="L4" s="483"/>
      <c r="M4" s="483"/>
      <c r="N4" s="483"/>
      <c r="O4" s="483"/>
      <c r="Q4" s="483" t="s">
        <v>71</v>
      </c>
      <c r="R4" s="483"/>
      <c r="S4" s="483"/>
      <c r="T4" s="483"/>
      <c r="U4" s="483"/>
      <c r="V4" s="483"/>
      <c r="W4" s="483"/>
      <c r="X4" s="483"/>
      <c r="Y4" s="483"/>
    </row>
    <row r="5" spans="1:36" ht="82.5" thickBot="1" x14ac:dyDescent="0.3">
      <c r="A5" s="191" t="s">
        <v>106</v>
      </c>
      <c r="B5" s="192" t="s">
        <v>107</v>
      </c>
      <c r="C5" s="193" t="s">
        <v>108</v>
      </c>
      <c r="D5" s="193" t="s">
        <v>109</v>
      </c>
      <c r="E5" s="193" t="s">
        <v>110</v>
      </c>
      <c r="F5" s="193" t="s">
        <v>111</v>
      </c>
      <c r="G5" s="194" t="s">
        <v>112</v>
      </c>
      <c r="H5" s="194" t="s">
        <v>113</v>
      </c>
      <c r="I5" s="193" t="s">
        <v>114</v>
      </c>
      <c r="J5" s="193" t="s">
        <v>115</v>
      </c>
      <c r="K5" s="193" t="s">
        <v>116</v>
      </c>
      <c r="L5" s="193" t="s">
        <v>117</v>
      </c>
      <c r="M5" s="195" t="s">
        <v>118</v>
      </c>
      <c r="N5" s="196" t="s">
        <v>119</v>
      </c>
      <c r="O5" s="197" t="s">
        <v>120</v>
      </c>
      <c r="Q5" s="218" t="s">
        <v>244</v>
      </c>
      <c r="R5" s="219" t="s">
        <v>245</v>
      </c>
      <c r="S5" s="219" t="s">
        <v>107</v>
      </c>
      <c r="T5" s="219" t="s">
        <v>246</v>
      </c>
      <c r="U5" s="219" t="s">
        <v>247</v>
      </c>
      <c r="V5" s="219" t="s">
        <v>248</v>
      </c>
      <c r="W5" s="219" t="s">
        <v>249</v>
      </c>
      <c r="X5" s="219" t="s">
        <v>250</v>
      </c>
      <c r="Y5" s="220" t="s">
        <v>251</v>
      </c>
      <c r="Z5" s="265" t="s">
        <v>769</v>
      </c>
      <c r="AB5" s="221" t="s">
        <v>771</v>
      </c>
      <c r="AC5" s="222" t="s">
        <v>772</v>
      </c>
      <c r="AD5" s="222" t="s">
        <v>246</v>
      </c>
      <c r="AE5" s="222" t="s">
        <v>773</v>
      </c>
      <c r="AF5" s="222" t="s">
        <v>250</v>
      </c>
      <c r="AG5" s="222" t="s">
        <v>774</v>
      </c>
      <c r="AH5" s="222" t="s">
        <v>775</v>
      </c>
      <c r="AI5" s="222" t="s">
        <v>776</v>
      </c>
      <c r="AJ5" s="223" t="s">
        <v>777</v>
      </c>
    </row>
    <row r="6" spans="1:36" x14ac:dyDescent="0.25">
      <c r="A6" s="198">
        <v>1</v>
      </c>
      <c r="B6" s="199" t="s">
        <v>31</v>
      </c>
      <c r="C6" s="200" t="s">
        <v>127</v>
      </c>
      <c r="D6" s="200" t="s">
        <v>121</v>
      </c>
      <c r="E6" s="200" t="s">
        <v>128</v>
      </c>
      <c r="F6" s="201" t="s">
        <v>129</v>
      </c>
      <c r="G6" s="200">
        <v>1</v>
      </c>
      <c r="H6" s="200" t="s">
        <v>123</v>
      </c>
      <c r="I6" s="200">
        <v>15</v>
      </c>
      <c r="J6" s="202">
        <v>15</v>
      </c>
      <c r="K6" s="205">
        <v>35612</v>
      </c>
      <c r="L6" s="203"/>
      <c r="M6" s="200" t="s">
        <v>125</v>
      </c>
      <c r="N6" s="200">
        <v>25</v>
      </c>
      <c r="O6" s="204" t="s">
        <v>130</v>
      </c>
      <c r="Q6" s="210" t="s">
        <v>342</v>
      </c>
      <c r="R6" s="207" t="s">
        <v>343</v>
      </c>
      <c r="S6" s="208" t="s">
        <v>31</v>
      </c>
      <c r="T6" s="208">
        <v>17.2</v>
      </c>
      <c r="U6" s="208" t="s">
        <v>310</v>
      </c>
      <c r="V6" s="209">
        <v>17</v>
      </c>
      <c r="W6" s="208" t="s">
        <v>311</v>
      </c>
      <c r="X6" s="208" t="s">
        <v>270</v>
      </c>
      <c r="Y6" s="212">
        <v>39514</v>
      </c>
      <c r="AB6" s="224" t="s">
        <v>778</v>
      </c>
      <c r="AC6" s="225">
        <v>26</v>
      </c>
      <c r="AD6" s="225">
        <v>26</v>
      </c>
      <c r="AE6" s="225">
        <v>26</v>
      </c>
      <c r="AF6" s="226" t="s">
        <v>270</v>
      </c>
      <c r="AG6" s="227">
        <v>37715</v>
      </c>
      <c r="AH6" s="226" t="s">
        <v>779</v>
      </c>
      <c r="AI6" s="225" t="s">
        <v>31</v>
      </c>
      <c r="AJ6" s="228" t="s">
        <v>780</v>
      </c>
    </row>
    <row r="7" spans="1:36" x14ac:dyDescent="0.25">
      <c r="A7" s="198">
        <v>2</v>
      </c>
      <c r="B7" s="199" t="s">
        <v>31</v>
      </c>
      <c r="C7" s="200" t="s">
        <v>127</v>
      </c>
      <c r="D7" s="200" t="s">
        <v>121</v>
      </c>
      <c r="E7" s="200" t="s">
        <v>131</v>
      </c>
      <c r="F7" s="201" t="s">
        <v>132</v>
      </c>
      <c r="G7" s="200">
        <v>1</v>
      </c>
      <c r="H7" s="200" t="s">
        <v>123</v>
      </c>
      <c r="I7" s="200">
        <v>23.75</v>
      </c>
      <c r="J7" s="202">
        <v>25</v>
      </c>
      <c r="K7" s="205">
        <v>37742</v>
      </c>
      <c r="L7" s="203"/>
      <c r="M7" s="200" t="s">
        <v>133</v>
      </c>
      <c r="N7" s="200">
        <v>10</v>
      </c>
      <c r="O7" s="204" t="s">
        <v>130</v>
      </c>
      <c r="Q7" s="210" t="s">
        <v>451</v>
      </c>
      <c r="R7" s="207" t="s">
        <v>452</v>
      </c>
      <c r="S7" s="208" t="s">
        <v>31</v>
      </c>
      <c r="T7" s="208">
        <v>8.5</v>
      </c>
      <c r="U7" s="208" t="s">
        <v>327</v>
      </c>
      <c r="V7" s="209">
        <v>10</v>
      </c>
      <c r="W7" s="208" t="s">
        <v>297</v>
      </c>
      <c r="X7" s="208" t="s">
        <v>270</v>
      </c>
      <c r="Y7" s="212">
        <v>38951</v>
      </c>
      <c r="AB7" s="229" t="s">
        <v>781</v>
      </c>
      <c r="AC7" s="230">
        <v>11.7</v>
      </c>
      <c r="AD7" s="230">
        <v>11.7</v>
      </c>
      <c r="AE7" s="230">
        <v>11.7</v>
      </c>
      <c r="AF7" s="231" t="s">
        <v>270</v>
      </c>
      <c r="AG7" s="232">
        <v>39352</v>
      </c>
      <c r="AH7" s="231" t="s">
        <v>779</v>
      </c>
      <c r="AI7" s="230" t="s">
        <v>31</v>
      </c>
      <c r="AJ7" s="233" t="s">
        <v>120</v>
      </c>
    </row>
    <row r="8" spans="1:36" x14ac:dyDescent="0.25">
      <c r="A8" s="198">
        <v>3</v>
      </c>
      <c r="B8" s="199" t="s">
        <v>31</v>
      </c>
      <c r="C8" s="200" t="s">
        <v>127</v>
      </c>
      <c r="D8" s="200" t="s">
        <v>121</v>
      </c>
      <c r="E8" s="200" t="s">
        <v>134</v>
      </c>
      <c r="F8" s="201" t="s">
        <v>135</v>
      </c>
      <c r="G8" s="200">
        <v>1</v>
      </c>
      <c r="H8" s="200" t="s">
        <v>123</v>
      </c>
      <c r="I8" s="200">
        <v>70.959999999999994</v>
      </c>
      <c r="J8" s="202">
        <v>72.400000000000006</v>
      </c>
      <c r="K8" s="205">
        <v>38261</v>
      </c>
      <c r="L8" s="203"/>
      <c r="M8" s="200" t="s">
        <v>125</v>
      </c>
      <c r="N8" s="200">
        <v>38</v>
      </c>
      <c r="O8" s="204" t="s">
        <v>136</v>
      </c>
      <c r="Q8" s="210" t="s">
        <v>318</v>
      </c>
      <c r="R8" s="207" t="s">
        <v>319</v>
      </c>
      <c r="S8" s="208" t="s">
        <v>31</v>
      </c>
      <c r="T8" s="208">
        <v>20.25</v>
      </c>
      <c r="U8" s="208" t="s">
        <v>139</v>
      </c>
      <c r="V8" s="209">
        <v>14</v>
      </c>
      <c r="W8" s="208" t="s">
        <v>297</v>
      </c>
      <c r="X8" s="208" t="s">
        <v>270</v>
      </c>
      <c r="Y8" s="212">
        <v>38930</v>
      </c>
      <c r="AB8" s="234" t="s">
        <v>782</v>
      </c>
      <c r="AC8" s="231">
        <v>14.1</v>
      </c>
      <c r="AD8" s="231">
        <v>14.1</v>
      </c>
      <c r="AE8" s="231">
        <v>0</v>
      </c>
      <c r="AF8" s="231" t="s">
        <v>270</v>
      </c>
      <c r="AG8" s="235">
        <v>42774</v>
      </c>
      <c r="AH8" s="231" t="s">
        <v>779</v>
      </c>
      <c r="AI8" s="231" t="s">
        <v>31</v>
      </c>
      <c r="AJ8" s="236" t="s">
        <v>120</v>
      </c>
    </row>
    <row r="9" spans="1:36" x14ac:dyDescent="0.25">
      <c r="A9" s="198">
        <v>4</v>
      </c>
      <c r="B9" s="199" t="s">
        <v>31</v>
      </c>
      <c r="C9" s="200" t="s">
        <v>127</v>
      </c>
      <c r="D9" s="200" t="s">
        <v>121</v>
      </c>
      <c r="E9" s="200" t="s">
        <v>137</v>
      </c>
      <c r="F9" s="201" t="s">
        <v>138</v>
      </c>
      <c r="G9" s="200">
        <v>1</v>
      </c>
      <c r="H9" s="200" t="s">
        <v>123</v>
      </c>
      <c r="I9" s="200">
        <v>31.5</v>
      </c>
      <c r="J9" s="202">
        <v>31.5</v>
      </c>
      <c r="K9" s="205">
        <v>38473</v>
      </c>
      <c r="L9" s="203"/>
      <c r="M9" s="200" t="s">
        <v>139</v>
      </c>
      <c r="N9" s="200">
        <v>16</v>
      </c>
      <c r="O9" s="204" t="s">
        <v>136</v>
      </c>
      <c r="Q9" s="210" t="s">
        <v>657</v>
      </c>
      <c r="R9" s="207" t="s">
        <v>658</v>
      </c>
      <c r="S9" s="208" t="s">
        <v>31</v>
      </c>
      <c r="T9" s="208">
        <v>2.44</v>
      </c>
      <c r="U9" s="208" t="s">
        <v>596</v>
      </c>
      <c r="V9" s="209">
        <v>3</v>
      </c>
      <c r="W9" s="208" t="s">
        <v>261</v>
      </c>
      <c r="X9" s="208" t="s">
        <v>270</v>
      </c>
      <c r="Y9" s="212">
        <v>40829</v>
      </c>
      <c r="AB9" s="234" t="s">
        <v>783</v>
      </c>
      <c r="AC9" s="231">
        <v>21.15</v>
      </c>
      <c r="AD9" s="231">
        <v>18</v>
      </c>
      <c r="AE9" s="231">
        <v>0</v>
      </c>
      <c r="AF9" s="231" t="s">
        <v>270</v>
      </c>
      <c r="AG9" s="235">
        <v>42832</v>
      </c>
      <c r="AH9" s="231" t="s">
        <v>779</v>
      </c>
      <c r="AI9" s="231" t="s">
        <v>31</v>
      </c>
      <c r="AJ9" s="236" t="s">
        <v>120</v>
      </c>
    </row>
    <row r="10" spans="1:36" x14ac:dyDescent="0.25">
      <c r="A10" s="198">
        <v>5</v>
      </c>
      <c r="B10" s="199" t="s">
        <v>31</v>
      </c>
      <c r="C10" s="200" t="s">
        <v>127</v>
      </c>
      <c r="D10" s="200" t="s">
        <v>121</v>
      </c>
      <c r="E10" s="200" t="s">
        <v>140</v>
      </c>
      <c r="F10" s="201" t="s">
        <v>141</v>
      </c>
      <c r="G10" s="200">
        <v>1</v>
      </c>
      <c r="H10" s="200" t="s">
        <v>123</v>
      </c>
      <c r="I10" s="200">
        <v>19.45</v>
      </c>
      <c r="J10" s="202">
        <v>19.5</v>
      </c>
      <c r="K10" s="205">
        <v>38565</v>
      </c>
      <c r="L10" s="203"/>
      <c r="M10" s="200" t="s">
        <v>124</v>
      </c>
      <c r="N10" s="200">
        <v>13</v>
      </c>
      <c r="O10" s="204" t="s">
        <v>136</v>
      </c>
      <c r="Q10" s="210" t="s">
        <v>652</v>
      </c>
      <c r="R10" s="207" t="s">
        <v>653</v>
      </c>
      <c r="S10" s="208" t="s">
        <v>31</v>
      </c>
      <c r="T10" s="208">
        <v>2.5</v>
      </c>
      <c r="U10" s="208" t="s">
        <v>654</v>
      </c>
      <c r="V10" s="209">
        <v>1</v>
      </c>
      <c r="W10" s="208" t="s">
        <v>649</v>
      </c>
      <c r="X10" s="208" t="s">
        <v>256</v>
      </c>
      <c r="Y10" s="212">
        <v>41841</v>
      </c>
      <c r="AB10" s="229" t="s">
        <v>784</v>
      </c>
      <c r="AC10" s="230">
        <v>5</v>
      </c>
      <c r="AD10" s="231">
        <v>5</v>
      </c>
      <c r="AE10" s="230">
        <v>5</v>
      </c>
      <c r="AF10" s="231" t="s">
        <v>270</v>
      </c>
      <c r="AG10" s="232">
        <v>34973</v>
      </c>
      <c r="AH10" s="231" t="s">
        <v>779</v>
      </c>
      <c r="AI10" s="230" t="s">
        <v>31</v>
      </c>
      <c r="AJ10" s="233" t="s">
        <v>780</v>
      </c>
    </row>
    <row r="11" spans="1:36" x14ac:dyDescent="0.25">
      <c r="A11" s="198">
        <v>6</v>
      </c>
      <c r="B11" s="199" t="s">
        <v>31</v>
      </c>
      <c r="C11" s="200" t="s">
        <v>127</v>
      </c>
      <c r="D11" s="200" t="s">
        <v>121</v>
      </c>
      <c r="E11" s="200" t="s">
        <v>142</v>
      </c>
      <c r="F11" s="201" t="s">
        <v>143</v>
      </c>
      <c r="G11" s="200">
        <v>1</v>
      </c>
      <c r="H11" s="200" t="s">
        <v>123</v>
      </c>
      <c r="I11" s="200">
        <v>59.5</v>
      </c>
      <c r="J11" s="202">
        <v>59.5</v>
      </c>
      <c r="K11" s="205">
        <v>38626</v>
      </c>
      <c r="L11" s="203" t="s">
        <v>144</v>
      </c>
      <c r="M11" s="200" t="s">
        <v>145</v>
      </c>
      <c r="N11" s="200">
        <v>70</v>
      </c>
      <c r="O11" s="204" t="s">
        <v>136</v>
      </c>
      <c r="Q11" s="210" t="s">
        <v>487</v>
      </c>
      <c r="R11" s="207" t="s">
        <v>488</v>
      </c>
      <c r="S11" s="208" t="s">
        <v>31</v>
      </c>
      <c r="T11" s="208">
        <v>6</v>
      </c>
      <c r="U11" s="208" t="s">
        <v>133</v>
      </c>
      <c r="V11" s="209">
        <v>3</v>
      </c>
      <c r="W11" s="208" t="s">
        <v>255</v>
      </c>
      <c r="X11" s="208" t="s">
        <v>256</v>
      </c>
      <c r="Y11" s="212">
        <v>41985</v>
      </c>
      <c r="AB11" s="234" t="s">
        <v>785</v>
      </c>
      <c r="AC11" s="231">
        <v>9</v>
      </c>
      <c r="AD11" s="231">
        <v>9</v>
      </c>
      <c r="AE11" s="231">
        <v>9</v>
      </c>
      <c r="AF11" s="231" t="s">
        <v>270</v>
      </c>
      <c r="AG11" s="235">
        <v>39560</v>
      </c>
      <c r="AH11" s="231" t="s">
        <v>779</v>
      </c>
      <c r="AI11" s="231" t="s">
        <v>31</v>
      </c>
      <c r="AJ11" s="236" t="s">
        <v>120</v>
      </c>
    </row>
    <row r="12" spans="1:36" x14ac:dyDescent="0.25">
      <c r="A12" s="198">
        <v>7</v>
      </c>
      <c r="B12" s="199" t="s">
        <v>31</v>
      </c>
      <c r="C12" s="200" t="s">
        <v>127</v>
      </c>
      <c r="D12" s="200" t="s">
        <v>121</v>
      </c>
      <c r="E12" s="200" t="s">
        <v>146</v>
      </c>
      <c r="F12" s="201" t="s">
        <v>147</v>
      </c>
      <c r="G12" s="200">
        <v>1</v>
      </c>
      <c r="H12" s="200" t="s">
        <v>123</v>
      </c>
      <c r="I12" s="200">
        <v>42.5</v>
      </c>
      <c r="J12" s="202">
        <v>45</v>
      </c>
      <c r="K12" s="205">
        <v>38777</v>
      </c>
      <c r="L12" s="203"/>
      <c r="M12" s="200" t="s">
        <v>148</v>
      </c>
      <c r="N12" s="200">
        <v>15</v>
      </c>
      <c r="O12" s="204" t="s">
        <v>136</v>
      </c>
      <c r="Q12" s="210" t="s">
        <v>852</v>
      </c>
      <c r="R12" s="207" t="s">
        <v>853</v>
      </c>
      <c r="S12" s="208" t="s">
        <v>31</v>
      </c>
      <c r="T12" s="208">
        <v>0.5</v>
      </c>
      <c r="U12" s="208" t="s">
        <v>296</v>
      </c>
      <c r="V12" s="209">
        <v>1</v>
      </c>
      <c r="W12" s="208" t="s">
        <v>649</v>
      </c>
      <c r="X12" s="208" t="s">
        <v>256</v>
      </c>
      <c r="Y12" s="212">
        <v>43482</v>
      </c>
      <c r="AB12" s="234" t="s">
        <v>786</v>
      </c>
      <c r="AC12" s="231">
        <v>9</v>
      </c>
      <c r="AD12" s="231">
        <v>9</v>
      </c>
      <c r="AE12" s="231">
        <v>9</v>
      </c>
      <c r="AF12" s="231" t="s">
        <v>270</v>
      </c>
      <c r="AG12" s="235">
        <v>39185</v>
      </c>
      <c r="AH12" s="231" t="s">
        <v>779</v>
      </c>
      <c r="AI12" s="231" t="s">
        <v>31</v>
      </c>
      <c r="AJ12" s="236" t="s">
        <v>120</v>
      </c>
    </row>
    <row r="13" spans="1:36" x14ac:dyDescent="0.25">
      <c r="A13" s="198">
        <v>8</v>
      </c>
      <c r="B13" s="199" t="s">
        <v>31</v>
      </c>
      <c r="C13" s="200" t="s">
        <v>127</v>
      </c>
      <c r="D13" s="200">
        <v>1</v>
      </c>
      <c r="E13" s="200" t="s">
        <v>149</v>
      </c>
      <c r="F13" s="201" t="s">
        <v>150</v>
      </c>
      <c r="G13" s="200">
        <v>1</v>
      </c>
      <c r="H13" s="200" t="s">
        <v>123</v>
      </c>
      <c r="I13" s="200">
        <v>29.8</v>
      </c>
      <c r="J13" s="202">
        <v>32.450000000000003</v>
      </c>
      <c r="K13" s="205">
        <v>39264</v>
      </c>
      <c r="L13" s="203" t="s">
        <v>151</v>
      </c>
      <c r="M13" s="200" t="s">
        <v>148</v>
      </c>
      <c r="N13" s="200">
        <v>23</v>
      </c>
      <c r="O13" s="204" t="s">
        <v>136</v>
      </c>
      <c r="Q13" s="210" t="s">
        <v>547</v>
      </c>
      <c r="R13" s="207" t="s">
        <v>548</v>
      </c>
      <c r="S13" s="208" t="s">
        <v>31</v>
      </c>
      <c r="T13" s="208">
        <v>4.5999999999999996</v>
      </c>
      <c r="U13" s="208" t="s">
        <v>549</v>
      </c>
      <c r="V13" s="209">
        <v>2</v>
      </c>
      <c r="W13" s="208" t="s">
        <v>261</v>
      </c>
      <c r="X13" s="208" t="s">
        <v>270</v>
      </c>
      <c r="Y13" s="212">
        <v>40864</v>
      </c>
      <c r="AB13" s="234" t="s">
        <v>787</v>
      </c>
      <c r="AC13" s="231">
        <v>4.9800000000000004</v>
      </c>
      <c r="AD13" s="231">
        <v>4.9800000000000004</v>
      </c>
      <c r="AE13" s="231" t="s">
        <v>233</v>
      </c>
      <c r="AF13" s="231" t="s">
        <v>270</v>
      </c>
      <c r="AG13" s="235">
        <v>42633</v>
      </c>
      <c r="AH13" s="231" t="s">
        <v>779</v>
      </c>
      <c r="AI13" s="231" t="s">
        <v>31</v>
      </c>
      <c r="AJ13" s="236" t="s">
        <v>780</v>
      </c>
    </row>
    <row r="14" spans="1:36" x14ac:dyDescent="0.25">
      <c r="A14" s="198">
        <v>9</v>
      </c>
      <c r="B14" s="199" t="s">
        <v>31</v>
      </c>
      <c r="C14" s="200" t="s">
        <v>127</v>
      </c>
      <c r="D14" s="200">
        <v>2</v>
      </c>
      <c r="E14" s="200" t="s">
        <v>152</v>
      </c>
      <c r="F14" s="201" t="s">
        <v>138</v>
      </c>
      <c r="G14" s="200">
        <v>2</v>
      </c>
      <c r="H14" s="200" t="s">
        <v>123</v>
      </c>
      <c r="I14" s="200">
        <v>10.5</v>
      </c>
      <c r="J14" s="202">
        <v>10.5</v>
      </c>
      <c r="K14" s="205">
        <v>39295</v>
      </c>
      <c r="L14" s="203"/>
      <c r="M14" s="200" t="s">
        <v>139</v>
      </c>
      <c r="N14" s="200">
        <v>5</v>
      </c>
      <c r="O14" s="204" t="s">
        <v>136</v>
      </c>
      <c r="Q14" s="210" t="s">
        <v>600</v>
      </c>
      <c r="R14" s="207" t="s">
        <v>601</v>
      </c>
      <c r="S14" s="208" t="s">
        <v>31</v>
      </c>
      <c r="T14" s="208">
        <v>3.6</v>
      </c>
      <c r="U14" s="208" t="s">
        <v>502</v>
      </c>
      <c r="V14" s="209">
        <v>2</v>
      </c>
      <c r="W14" s="208" t="s">
        <v>261</v>
      </c>
      <c r="X14" s="208" t="s">
        <v>270</v>
      </c>
      <c r="Y14" s="212">
        <v>42318</v>
      </c>
      <c r="AB14" s="234" t="s">
        <v>788</v>
      </c>
      <c r="AC14" s="231">
        <v>2.2999999999999998</v>
      </c>
      <c r="AD14" s="231">
        <v>0</v>
      </c>
      <c r="AE14" s="231" t="s">
        <v>233</v>
      </c>
      <c r="AF14" s="231" t="s">
        <v>270</v>
      </c>
      <c r="AG14" s="235">
        <v>40724</v>
      </c>
      <c r="AH14" s="231" t="s">
        <v>779</v>
      </c>
      <c r="AI14" s="231" t="s">
        <v>31</v>
      </c>
      <c r="AJ14" s="236" t="s">
        <v>780</v>
      </c>
    </row>
    <row r="15" spans="1:36" x14ac:dyDescent="0.25">
      <c r="A15" s="198">
        <v>10</v>
      </c>
      <c r="B15" s="199" t="s">
        <v>31</v>
      </c>
      <c r="C15" s="200" t="s">
        <v>127</v>
      </c>
      <c r="D15" s="200" t="s">
        <v>121</v>
      </c>
      <c r="E15" s="200" t="s">
        <v>153</v>
      </c>
      <c r="F15" s="201" t="s">
        <v>154</v>
      </c>
      <c r="G15" s="200">
        <v>1</v>
      </c>
      <c r="H15" s="200" t="s">
        <v>123</v>
      </c>
      <c r="I15" s="200">
        <v>24.8</v>
      </c>
      <c r="J15" s="202">
        <v>25.5</v>
      </c>
      <c r="K15" s="205">
        <v>39539</v>
      </c>
      <c r="L15" s="203"/>
      <c r="M15" s="200" t="s">
        <v>155</v>
      </c>
      <c r="N15" s="200">
        <v>17</v>
      </c>
      <c r="O15" s="204" t="s">
        <v>136</v>
      </c>
      <c r="Q15" s="210" t="s">
        <v>568</v>
      </c>
      <c r="R15" s="207" t="s">
        <v>569</v>
      </c>
      <c r="S15" s="208" t="s">
        <v>31</v>
      </c>
      <c r="T15" s="208">
        <v>4.4000000000000004</v>
      </c>
      <c r="U15" s="208" t="s">
        <v>310</v>
      </c>
      <c r="V15" s="209">
        <v>2</v>
      </c>
      <c r="W15" s="208" t="s">
        <v>255</v>
      </c>
      <c r="X15" s="208" t="s">
        <v>256</v>
      </c>
      <c r="Y15" s="212">
        <v>43131</v>
      </c>
      <c r="AB15" s="234" t="s">
        <v>789</v>
      </c>
      <c r="AC15" s="231">
        <v>47.5</v>
      </c>
      <c r="AD15" s="231">
        <v>47.5</v>
      </c>
      <c r="AE15" s="231">
        <v>0</v>
      </c>
      <c r="AF15" s="231" t="s">
        <v>270</v>
      </c>
      <c r="AG15" s="235">
        <v>42976</v>
      </c>
      <c r="AH15" s="231" t="s">
        <v>790</v>
      </c>
      <c r="AI15" s="231" t="s">
        <v>31</v>
      </c>
      <c r="AJ15" s="236" t="s">
        <v>120</v>
      </c>
    </row>
    <row r="16" spans="1:36" x14ac:dyDescent="0.25">
      <c r="A16" s="198">
        <v>11</v>
      </c>
      <c r="B16" s="199" t="s">
        <v>31</v>
      </c>
      <c r="C16" s="200" t="s">
        <v>127</v>
      </c>
      <c r="D16" s="200">
        <v>1</v>
      </c>
      <c r="E16" s="200" t="s">
        <v>156</v>
      </c>
      <c r="F16" s="201" t="s">
        <v>157</v>
      </c>
      <c r="G16" s="200">
        <v>1</v>
      </c>
      <c r="H16" s="200" t="s">
        <v>123</v>
      </c>
      <c r="I16" s="200">
        <v>37.799999999999997</v>
      </c>
      <c r="J16" s="202">
        <v>40</v>
      </c>
      <c r="K16" s="205">
        <v>39600</v>
      </c>
      <c r="L16" s="203" t="s">
        <v>158</v>
      </c>
      <c r="M16" s="200" t="s">
        <v>148</v>
      </c>
      <c r="N16" s="200">
        <v>20</v>
      </c>
      <c r="O16" s="204" t="s">
        <v>136</v>
      </c>
      <c r="Q16" s="210" t="s">
        <v>312</v>
      </c>
      <c r="R16" s="207" t="s">
        <v>313</v>
      </c>
      <c r="S16" s="208" t="s">
        <v>31</v>
      </c>
      <c r="T16" s="208">
        <v>22</v>
      </c>
      <c r="U16" s="208" t="s">
        <v>314</v>
      </c>
      <c r="V16" s="209">
        <v>10</v>
      </c>
      <c r="W16" s="208" t="s">
        <v>297</v>
      </c>
      <c r="X16" s="208" t="s">
        <v>256</v>
      </c>
      <c r="Y16" s="212">
        <v>43353</v>
      </c>
      <c r="AB16" s="229" t="s">
        <v>791</v>
      </c>
      <c r="AC16" s="230">
        <v>16.899999999999999</v>
      </c>
      <c r="AD16" s="231">
        <v>16.899999999999999</v>
      </c>
      <c r="AE16" s="230">
        <v>16.899999999999999</v>
      </c>
      <c r="AF16" s="231" t="s">
        <v>270</v>
      </c>
      <c r="AG16" s="232">
        <v>38733</v>
      </c>
      <c r="AH16" s="231" t="s">
        <v>779</v>
      </c>
      <c r="AI16" s="230" t="s">
        <v>31</v>
      </c>
      <c r="AJ16" s="233" t="s">
        <v>120</v>
      </c>
    </row>
    <row r="17" spans="1:36" x14ac:dyDescent="0.25">
      <c r="A17" s="198">
        <v>12</v>
      </c>
      <c r="B17" s="199" t="s">
        <v>31</v>
      </c>
      <c r="C17" s="200" t="s">
        <v>127</v>
      </c>
      <c r="D17" s="200">
        <v>1</v>
      </c>
      <c r="E17" s="200" t="s">
        <v>159</v>
      </c>
      <c r="F17" s="201" t="s">
        <v>160</v>
      </c>
      <c r="G17" s="200">
        <v>1</v>
      </c>
      <c r="H17" s="200" t="s">
        <v>123</v>
      </c>
      <c r="I17" s="200">
        <v>41.225000000000001</v>
      </c>
      <c r="J17" s="202">
        <v>41.4</v>
      </c>
      <c r="K17" s="205">
        <v>39600</v>
      </c>
      <c r="L17" s="203"/>
      <c r="M17" s="200" t="s">
        <v>126</v>
      </c>
      <c r="N17" s="200">
        <v>18</v>
      </c>
      <c r="O17" s="204" t="s">
        <v>136</v>
      </c>
      <c r="Q17" s="210" t="s">
        <v>854</v>
      </c>
      <c r="R17" s="207" t="s">
        <v>855</v>
      </c>
      <c r="S17" s="208" t="s">
        <v>31</v>
      </c>
      <c r="T17" s="208">
        <v>0.495</v>
      </c>
      <c r="U17" s="208" t="s">
        <v>856</v>
      </c>
      <c r="V17" s="209">
        <v>1</v>
      </c>
      <c r="W17" s="208" t="s">
        <v>649</v>
      </c>
      <c r="X17" s="208" t="s">
        <v>256</v>
      </c>
      <c r="Y17" s="212">
        <v>43455</v>
      </c>
      <c r="AB17" s="234" t="s">
        <v>792</v>
      </c>
      <c r="AC17" s="231">
        <v>13.8</v>
      </c>
      <c r="AD17" s="231">
        <v>13.8</v>
      </c>
      <c r="AE17" s="231">
        <v>13.8</v>
      </c>
      <c r="AF17" s="231" t="s">
        <v>270</v>
      </c>
      <c r="AG17" s="235">
        <v>41353</v>
      </c>
      <c r="AH17" s="231" t="s">
        <v>779</v>
      </c>
      <c r="AI17" s="231" t="s">
        <v>31</v>
      </c>
      <c r="AJ17" s="236" t="s">
        <v>120</v>
      </c>
    </row>
    <row r="18" spans="1:36" x14ac:dyDescent="0.25">
      <c r="A18" s="198">
        <v>13</v>
      </c>
      <c r="B18" s="199" t="s">
        <v>31</v>
      </c>
      <c r="C18" s="200" t="s">
        <v>127</v>
      </c>
      <c r="D18" s="200">
        <v>2</v>
      </c>
      <c r="E18" s="200" t="s">
        <v>161</v>
      </c>
      <c r="F18" s="201" t="s">
        <v>147</v>
      </c>
      <c r="G18" s="200">
        <v>2</v>
      </c>
      <c r="H18" s="200" t="s">
        <v>123</v>
      </c>
      <c r="I18" s="200">
        <v>8.5</v>
      </c>
      <c r="J18" s="202">
        <v>8.5</v>
      </c>
      <c r="K18" s="205">
        <v>39873</v>
      </c>
      <c r="L18" s="203"/>
      <c r="M18" s="200" t="s">
        <v>148</v>
      </c>
      <c r="N18" s="200">
        <v>10</v>
      </c>
      <c r="O18" s="204" t="s">
        <v>136</v>
      </c>
      <c r="Q18" s="210" t="s">
        <v>585</v>
      </c>
      <c r="R18" s="207" t="s">
        <v>586</v>
      </c>
      <c r="S18" s="208" t="s">
        <v>31</v>
      </c>
      <c r="T18" s="208">
        <v>4</v>
      </c>
      <c r="U18" s="208" t="s">
        <v>370</v>
      </c>
      <c r="V18" s="209">
        <v>2</v>
      </c>
      <c r="W18" s="208" t="s">
        <v>261</v>
      </c>
      <c r="X18" s="208" t="s">
        <v>256</v>
      </c>
      <c r="Y18" s="212">
        <v>42748</v>
      </c>
      <c r="AB18" s="229" t="s">
        <v>793</v>
      </c>
      <c r="AC18" s="230">
        <v>24.7</v>
      </c>
      <c r="AD18" s="231">
        <v>20.7</v>
      </c>
      <c r="AE18" s="230">
        <v>20.7</v>
      </c>
      <c r="AF18" s="231" t="s">
        <v>270</v>
      </c>
      <c r="AG18" s="232">
        <v>41255</v>
      </c>
      <c r="AH18" s="231" t="s">
        <v>779</v>
      </c>
      <c r="AI18" s="230" t="s">
        <v>31</v>
      </c>
      <c r="AJ18" s="233" t="s">
        <v>120</v>
      </c>
    </row>
    <row r="19" spans="1:36" x14ac:dyDescent="0.25">
      <c r="A19" s="198">
        <v>14</v>
      </c>
      <c r="B19" s="199" t="s">
        <v>31</v>
      </c>
      <c r="C19" s="200" t="s">
        <v>127</v>
      </c>
      <c r="D19" s="200">
        <v>2</v>
      </c>
      <c r="E19" s="200" t="s">
        <v>162</v>
      </c>
      <c r="F19" s="201" t="s">
        <v>154</v>
      </c>
      <c r="G19" s="200">
        <v>3</v>
      </c>
      <c r="H19" s="200" t="s">
        <v>123</v>
      </c>
      <c r="I19" s="200">
        <v>5.82</v>
      </c>
      <c r="J19" s="202">
        <v>6</v>
      </c>
      <c r="K19" s="205">
        <v>39873</v>
      </c>
      <c r="L19" s="203"/>
      <c r="M19" s="200" t="s">
        <v>155</v>
      </c>
      <c r="N19" s="200">
        <v>4</v>
      </c>
      <c r="O19" s="204" t="s">
        <v>136</v>
      </c>
      <c r="Q19" s="210" t="s">
        <v>731</v>
      </c>
      <c r="R19" s="207" t="s">
        <v>732</v>
      </c>
      <c r="S19" s="208" t="s">
        <v>31</v>
      </c>
      <c r="T19" s="208">
        <v>0.499</v>
      </c>
      <c r="U19" s="208" t="s">
        <v>728</v>
      </c>
      <c r="V19" s="209">
        <v>1</v>
      </c>
      <c r="W19" s="208" t="s">
        <v>649</v>
      </c>
      <c r="X19" s="208" t="s">
        <v>256</v>
      </c>
      <c r="Y19" s="212">
        <v>42614</v>
      </c>
      <c r="AB19" s="229" t="s">
        <v>794</v>
      </c>
      <c r="AC19" s="230">
        <v>25</v>
      </c>
      <c r="AD19" s="230">
        <v>25</v>
      </c>
      <c r="AE19" s="230">
        <v>4.125</v>
      </c>
      <c r="AF19" s="231" t="s">
        <v>270</v>
      </c>
      <c r="AG19" s="232">
        <v>43282</v>
      </c>
      <c r="AH19" s="231" t="s">
        <v>779</v>
      </c>
      <c r="AI19" s="230" t="s">
        <v>31</v>
      </c>
      <c r="AJ19" s="233" t="s">
        <v>795</v>
      </c>
    </row>
    <row r="20" spans="1:36" x14ac:dyDescent="0.25">
      <c r="A20" s="198">
        <v>15</v>
      </c>
      <c r="B20" s="199" t="s">
        <v>31</v>
      </c>
      <c r="C20" s="200" t="s">
        <v>127</v>
      </c>
      <c r="D20" s="200">
        <v>2</v>
      </c>
      <c r="E20" s="200" t="s">
        <v>163</v>
      </c>
      <c r="F20" s="201" t="s">
        <v>147</v>
      </c>
      <c r="G20" s="200">
        <v>3</v>
      </c>
      <c r="H20" s="200" t="s">
        <v>123</v>
      </c>
      <c r="I20" s="200">
        <v>30</v>
      </c>
      <c r="J20" s="202">
        <v>32.5</v>
      </c>
      <c r="K20" s="205">
        <v>39965</v>
      </c>
      <c r="L20" s="203"/>
      <c r="M20" s="200" t="s">
        <v>148</v>
      </c>
      <c r="N20" s="200">
        <v>13</v>
      </c>
      <c r="O20" s="204" t="s">
        <v>136</v>
      </c>
      <c r="Q20" s="210" t="s">
        <v>729</v>
      </c>
      <c r="R20" s="207" t="s">
        <v>730</v>
      </c>
      <c r="S20" s="208" t="s">
        <v>31</v>
      </c>
      <c r="T20" s="208">
        <v>0.499</v>
      </c>
      <c r="U20" s="208" t="s">
        <v>317</v>
      </c>
      <c r="V20" s="208">
        <v>1</v>
      </c>
      <c r="W20" s="208" t="s">
        <v>649</v>
      </c>
      <c r="X20" s="208" t="s">
        <v>256</v>
      </c>
      <c r="Y20" s="212">
        <v>42772</v>
      </c>
      <c r="AB20" s="229" t="s">
        <v>796</v>
      </c>
      <c r="AC20" s="230">
        <v>18.399999999999999</v>
      </c>
      <c r="AD20" s="230">
        <v>18.399999999999999</v>
      </c>
      <c r="AE20" s="230">
        <v>18.399999999999999</v>
      </c>
      <c r="AF20" s="231" t="s">
        <v>270</v>
      </c>
      <c r="AG20" s="232">
        <v>41004</v>
      </c>
      <c r="AH20" s="231" t="s">
        <v>779</v>
      </c>
      <c r="AI20" s="230" t="s">
        <v>31</v>
      </c>
      <c r="AJ20" s="233" t="s">
        <v>120</v>
      </c>
    </row>
    <row r="21" spans="1:36" x14ac:dyDescent="0.25">
      <c r="A21" s="198">
        <v>16</v>
      </c>
      <c r="B21" s="199" t="s">
        <v>31</v>
      </c>
      <c r="C21" s="200" t="s">
        <v>127</v>
      </c>
      <c r="D21" s="200">
        <v>2</v>
      </c>
      <c r="E21" s="200" t="s">
        <v>164</v>
      </c>
      <c r="F21" s="201" t="s">
        <v>160</v>
      </c>
      <c r="G21" s="200">
        <v>2</v>
      </c>
      <c r="H21" s="200" t="s">
        <v>123</v>
      </c>
      <c r="I21" s="200">
        <v>18</v>
      </c>
      <c r="J21" s="202">
        <v>18.399999999999999</v>
      </c>
      <c r="K21" s="205">
        <v>39995</v>
      </c>
      <c r="L21" s="203"/>
      <c r="M21" s="200" t="s">
        <v>126</v>
      </c>
      <c r="N21" s="200">
        <v>8</v>
      </c>
      <c r="O21" s="204" t="s">
        <v>136</v>
      </c>
      <c r="Q21" s="210" t="s">
        <v>410</v>
      </c>
      <c r="R21" s="207" t="s">
        <v>411</v>
      </c>
      <c r="S21" s="208" t="s">
        <v>31</v>
      </c>
      <c r="T21" s="208">
        <v>10.225</v>
      </c>
      <c r="U21" s="208" t="s">
        <v>412</v>
      </c>
      <c r="V21" s="209">
        <v>5</v>
      </c>
      <c r="W21" s="208" t="s">
        <v>255</v>
      </c>
      <c r="X21" s="208" t="s">
        <v>256</v>
      </c>
      <c r="Y21" s="212">
        <v>43056</v>
      </c>
      <c r="AB21" s="234" t="s">
        <v>797</v>
      </c>
      <c r="AC21" s="231">
        <v>9.1999999999999993</v>
      </c>
      <c r="AD21" s="231">
        <v>9.1999999999999993</v>
      </c>
      <c r="AE21" s="231">
        <v>0</v>
      </c>
      <c r="AF21" s="231" t="s">
        <v>270</v>
      </c>
      <c r="AG21" s="235">
        <v>42530</v>
      </c>
      <c r="AH21" s="231" t="s">
        <v>779</v>
      </c>
      <c r="AI21" s="231" t="s">
        <v>31</v>
      </c>
      <c r="AJ21" s="236" t="s">
        <v>120</v>
      </c>
    </row>
    <row r="22" spans="1:36" x14ac:dyDescent="0.25">
      <c r="A22" s="198">
        <v>17</v>
      </c>
      <c r="B22" s="199" t="s">
        <v>31</v>
      </c>
      <c r="C22" s="200" t="s">
        <v>127</v>
      </c>
      <c r="D22" s="200">
        <v>2</v>
      </c>
      <c r="E22" s="200" t="s">
        <v>165</v>
      </c>
      <c r="F22" s="201" t="s">
        <v>166</v>
      </c>
      <c r="G22" s="200">
        <v>1</v>
      </c>
      <c r="H22" s="200" t="s">
        <v>123</v>
      </c>
      <c r="I22" s="200">
        <v>36</v>
      </c>
      <c r="J22" s="202">
        <v>36</v>
      </c>
      <c r="K22" s="205">
        <v>39995</v>
      </c>
      <c r="L22" s="203"/>
      <c r="M22" s="200" t="s">
        <v>167</v>
      </c>
      <c r="N22" s="200">
        <v>18</v>
      </c>
      <c r="O22" s="204" t="s">
        <v>136</v>
      </c>
      <c r="Q22" s="210" t="s">
        <v>700</v>
      </c>
      <c r="R22" s="207" t="s">
        <v>701</v>
      </c>
      <c r="S22" s="208" t="s">
        <v>31</v>
      </c>
      <c r="T22" s="208">
        <v>1.3</v>
      </c>
      <c r="U22" s="208" t="s">
        <v>310</v>
      </c>
      <c r="V22" s="209">
        <v>2</v>
      </c>
      <c r="W22" s="208" t="s">
        <v>261</v>
      </c>
      <c r="X22" s="208" t="s">
        <v>256</v>
      </c>
      <c r="Y22" s="212">
        <v>42688</v>
      </c>
      <c r="AB22" s="234" t="s">
        <v>798</v>
      </c>
      <c r="AC22" s="231">
        <v>5</v>
      </c>
      <c r="AD22" s="231">
        <v>5</v>
      </c>
      <c r="AE22" s="231">
        <v>5</v>
      </c>
      <c r="AF22" s="231" t="s">
        <v>270</v>
      </c>
      <c r="AG22" s="235">
        <v>34688</v>
      </c>
      <c r="AH22" s="231" t="s">
        <v>779</v>
      </c>
      <c r="AI22" s="231" t="s">
        <v>31</v>
      </c>
      <c r="AJ22" s="236" t="s">
        <v>780</v>
      </c>
    </row>
    <row r="23" spans="1:36" x14ac:dyDescent="0.25">
      <c r="A23" s="198">
        <v>18</v>
      </c>
      <c r="B23" s="199" t="s">
        <v>31</v>
      </c>
      <c r="C23" s="200" t="s">
        <v>127</v>
      </c>
      <c r="D23" s="200">
        <v>1</v>
      </c>
      <c r="E23" s="200" t="s">
        <v>168</v>
      </c>
      <c r="F23" s="201" t="s">
        <v>135</v>
      </c>
      <c r="G23" s="200">
        <v>2</v>
      </c>
      <c r="H23" s="200" t="s">
        <v>123</v>
      </c>
      <c r="I23" s="200">
        <v>14</v>
      </c>
      <c r="J23" s="202">
        <v>16.100000000000001</v>
      </c>
      <c r="K23" s="205">
        <v>40087</v>
      </c>
      <c r="L23" s="203"/>
      <c r="M23" s="200" t="s">
        <v>125</v>
      </c>
      <c r="N23" s="200">
        <v>7</v>
      </c>
      <c r="O23" s="204" t="s">
        <v>136</v>
      </c>
      <c r="Q23" s="210" t="s">
        <v>519</v>
      </c>
      <c r="R23" s="207" t="s">
        <v>520</v>
      </c>
      <c r="S23" s="208" t="s">
        <v>31</v>
      </c>
      <c r="T23" s="208">
        <v>4.99</v>
      </c>
      <c r="U23" s="208" t="s">
        <v>362</v>
      </c>
      <c r="V23" s="209" t="s">
        <v>521</v>
      </c>
      <c r="W23" s="208" t="s">
        <v>261</v>
      </c>
      <c r="X23" s="208" t="s">
        <v>256</v>
      </c>
      <c r="Y23" s="212">
        <v>40508</v>
      </c>
      <c r="AB23" s="229" t="s">
        <v>799</v>
      </c>
      <c r="AC23" s="230">
        <v>38.4</v>
      </c>
      <c r="AD23" s="230">
        <v>36</v>
      </c>
      <c r="AE23" s="230">
        <v>0</v>
      </c>
      <c r="AF23" s="231" t="s">
        <v>270</v>
      </c>
      <c r="AG23" s="232">
        <v>43282</v>
      </c>
      <c r="AH23" s="231" t="s">
        <v>779</v>
      </c>
      <c r="AI23" s="230" t="s">
        <v>31</v>
      </c>
      <c r="AJ23" s="233" t="s">
        <v>795</v>
      </c>
    </row>
    <row r="24" spans="1:36" x14ac:dyDescent="0.25">
      <c r="A24" s="198">
        <v>19</v>
      </c>
      <c r="B24" s="199" t="s">
        <v>31</v>
      </c>
      <c r="C24" s="200" t="s">
        <v>127</v>
      </c>
      <c r="D24" s="200" t="s">
        <v>121</v>
      </c>
      <c r="E24" s="200" t="s">
        <v>169</v>
      </c>
      <c r="F24" s="201" t="s">
        <v>170</v>
      </c>
      <c r="G24" s="200" t="s">
        <v>171</v>
      </c>
      <c r="H24" s="200" t="s">
        <v>123</v>
      </c>
      <c r="I24" s="200">
        <v>48</v>
      </c>
      <c r="J24" s="202">
        <v>48</v>
      </c>
      <c r="K24" s="205">
        <v>40087</v>
      </c>
      <c r="L24" s="203" t="s">
        <v>172</v>
      </c>
      <c r="M24" s="200" t="s">
        <v>155</v>
      </c>
      <c r="N24" s="200">
        <v>32</v>
      </c>
      <c r="O24" s="204" t="s">
        <v>136</v>
      </c>
      <c r="Q24" s="210" t="s">
        <v>564</v>
      </c>
      <c r="R24" s="207" t="s">
        <v>565</v>
      </c>
      <c r="S24" s="208" t="s">
        <v>31</v>
      </c>
      <c r="T24" s="208">
        <v>4.45</v>
      </c>
      <c r="U24" s="208" t="s">
        <v>282</v>
      </c>
      <c r="V24" s="208">
        <v>2</v>
      </c>
      <c r="W24" s="208" t="s">
        <v>255</v>
      </c>
      <c r="X24" s="208" t="s">
        <v>270</v>
      </c>
      <c r="Y24" s="212">
        <v>43290</v>
      </c>
      <c r="AB24" s="234" t="s">
        <v>800</v>
      </c>
      <c r="AC24" s="231">
        <v>13.8</v>
      </c>
      <c r="AD24" s="231">
        <v>13.8</v>
      </c>
      <c r="AE24" s="231">
        <v>0</v>
      </c>
      <c r="AF24" s="231" t="s">
        <v>270</v>
      </c>
      <c r="AG24" s="235">
        <v>42719</v>
      </c>
      <c r="AH24" s="231" t="s">
        <v>779</v>
      </c>
      <c r="AI24" s="231" t="s">
        <v>31</v>
      </c>
      <c r="AJ24" s="236" t="s">
        <v>120</v>
      </c>
    </row>
    <row r="25" spans="1:36" x14ac:dyDescent="0.25">
      <c r="A25" s="198">
        <v>20</v>
      </c>
      <c r="B25" s="199" t="s">
        <v>31</v>
      </c>
      <c r="C25" s="200" t="s">
        <v>127</v>
      </c>
      <c r="D25" s="200">
        <v>2</v>
      </c>
      <c r="E25" s="200" t="s">
        <v>173</v>
      </c>
      <c r="F25" s="201" t="s">
        <v>174</v>
      </c>
      <c r="G25" s="200">
        <v>1</v>
      </c>
      <c r="H25" s="200" t="s">
        <v>123</v>
      </c>
      <c r="I25" s="200">
        <v>57</v>
      </c>
      <c r="J25" s="202">
        <v>57</v>
      </c>
      <c r="K25" s="205">
        <v>40148</v>
      </c>
      <c r="L25" s="203"/>
      <c r="M25" s="200" t="s">
        <v>126</v>
      </c>
      <c r="N25" s="200">
        <v>19</v>
      </c>
      <c r="O25" s="204" t="s">
        <v>136</v>
      </c>
      <c r="Q25" s="210" t="s">
        <v>682</v>
      </c>
      <c r="R25" s="207" t="s">
        <v>683</v>
      </c>
      <c r="S25" s="208" t="s">
        <v>31</v>
      </c>
      <c r="T25" s="208">
        <v>1.7</v>
      </c>
      <c r="U25" s="208" t="s">
        <v>365</v>
      </c>
      <c r="V25" s="209">
        <v>2</v>
      </c>
      <c r="W25" s="208" t="s">
        <v>311</v>
      </c>
      <c r="X25" s="208" t="s">
        <v>270</v>
      </c>
      <c r="Y25" s="212">
        <v>39756</v>
      </c>
      <c r="AB25" s="234" t="s">
        <v>801</v>
      </c>
      <c r="AC25" s="231">
        <v>32.200000000000003</v>
      </c>
      <c r="AD25" s="231">
        <v>32.200000000000003</v>
      </c>
      <c r="AE25" s="231">
        <v>32.200000000000003</v>
      </c>
      <c r="AF25" s="231" t="s">
        <v>270</v>
      </c>
      <c r="AG25" s="235">
        <v>41011</v>
      </c>
      <c r="AH25" s="231" t="s">
        <v>779</v>
      </c>
      <c r="AI25" s="231" t="s">
        <v>31</v>
      </c>
      <c r="AJ25" s="236" t="s">
        <v>120</v>
      </c>
    </row>
    <row r="26" spans="1:36" x14ac:dyDescent="0.25">
      <c r="A26" s="198">
        <v>21</v>
      </c>
      <c r="B26" s="199" t="s">
        <v>31</v>
      </c>
      <c r="C26" s="200" t="s">
        <v>127</v>
      </c>
      <c r="D26" s="200">
        <v>2</v>
      </c>
      <c r="E26" s="200" t="s">
        <v>175</v>
      </c>
      <c r="F26" s="201" t="s">
        <v>176</v>
      </c>
      <c r="G26" s="200">
        <v>1</v>
      </c>
      <c r="H26" s="200" t="s">
        <v>123</v>
      </c>
      <c r="I26" s="200">
        <v>28.5</v>
      </c>
      <c r="J26" s="202">
        <v>28.5</v>
      </c>
      <c r="K26" s="205">
        <v>40148</v>
      </c>
      <c r="L26" s="203"/>
      <c r="M26" s="200" t="s">
        <v>177</v>
      </c>
      <c r="N26" s="200">
        <v>19</v>
      </c>
      <c r="O26" s="204" t="s">
        <v>136</v>
      </c>
      <c r="Q26" s="210" t="s">
        <v>619</v>
      </c>
      <c r="R26" s="207" t="s">
        <v>620</v>
      </c>
      <c r="S26" s="208" t="s">
        <v>31</v>
      </c>
      <c r="T26" s="208">
        <v>3</v>
      </c>
      <c r="U26" s="208" t="s">
        <v>167</v>
      </c>
      <c r="V26" s="209">
        <v>1</v>
      </c>
      <c r="W26" s="208" t="s">
        <v>261</v>
      </c>
      <c r="X26" s="208" t="s">
        <v>270</v>
      </c>
      <c r="Y26" s="212">
        <v>40238</v>
      </c>
      <c r="AB26" s="234" t="s">
        <v>802</v>
      </c>
      <c r="AC26" s="231">
        <v>17.5</v>
      </c>
      <c r="AD26" s="231">
        <v>17.5</v>
      </c>
      <c r="AE26" s="231">
        <v>17.5</v>
      </c>
      <c r="AF26" s="231" t="s">
        <v>270</v>
      </c>
      <c r="AG26" s="235">
        <v>40423</v>
      </c>
      <c r="AH26" s="231" t="s">
        <v>779</v>
      </c>
      <c r="AI26" s="231" t="s">
        <v>31</v>
      </c>
      <c r="AJ26" s="236" t="s">
        <v>120</v>
      </c>
    </row>
    <row r="27" spans="1:36" x14ac:dyDescent="0.25">
      <c r="A27" s="198">
        <v>22</v>
      </c>
      <c r="B27" s="199" t="s">
        <v>31</v>
      </c>
      <c r="C27" s="200" t="s">
        <v>127</v>
      </c>
      <c r="D27" s="200">
        <v>2</v>
      </c>
      <c r="E27" s="200" t="s">
        <v>178</v>
      </c>
      <c r="F27" s="201" t="s">
        <v>179</v>
      </c>
      <c r="G27" s="200" t="s">
        <v>171</v>
      </c>
      <c r="H27" s="200" t="s">
        <v>123</v>
      </c>
      <c r="I27" s="200">
        <v>26</v>
      </c>
      <c r="J27" s="202">
        <v>26</v>
      </c>
      <c r="K27" s="205">
        <v>40330</v>
      </c>
      <c r="L27" s="203" t="s">
        <v>180</v>
      </c>
      <c r="M27" s="200" t="s">
        <v>181</v>
      </c>
      <c r="N27" s="200">
        <v>13</v>
      </c>
      <c r="O27" s="204" t="s">
        <v>136</v>
      </c>
      <c r="Q27" s="210" t="s">
        <v>686</v>
      </c>
      <c r="R27" s="207" t="s">
        <v>687</v>
      </c>
      <c r="S27" s="208" t="s">
        <v>31</v>
      </c>
      <c r="T27" s="208">
        <v>1.6</v>
      </c>
      <c r="U27" s="208" t="s">
        <v>167</v>
      </c>
      <c r="V27" s="209">
        <v>1</v>
      </c>
      <c r="W27" s="208" t="s">
        <v>255</v>
      </c>
      <c r="X27" s="208" t="s">
        <v>256</v>
      </c>
      <c r="Y27" s="212">
        <v>41974</v>
      </c>
      <c r="AB27" s="229" t="s">
        <v>803</v>
      </c>
      <c r="AC27" s="237">
        <v>15</v>
      </c>
      <c r="AD27" s="237">
        <v>15</v>
      </c>
      <c r="AE27" s="231">
        <v>0</v>
      </c>
      <c r="AF27" s="231" t="s">
        <v>270</v>
      </c>
      <c r="AG27" s="235">
        <v>42793</v>
      </c>
      <c r="AH27" s="231" t="s">
        <v>779</v>
      </c>
      <c r="AI27" s="231" t="s">
        <v>31</v>
      </c>
      <c r="AJ27" s="236" t="s">
        <v>120</v>
      </c>
    </row>
    <row r="28" spans="1:36" x14ac:dyDescent="0.25">
      <c r="A28" s="198">
        <v>23</v>
      </c>
      <c r="B28" s="199" t="s">
        <v>31</v>
      </c>
      <c r="C28" s="200" t="s">
        <v>127</v>
      </c>
      <c r="D28" s="200">
        <v>2</v>
      </c>
      <c r="E28" s="200" t="s">
        <v>182</v>
      </c>
      <c r="F28" s="201" t="s">
        <v>179</v>
      </c>
      <c r="G28" s="200" t="s">
        <v>183</v>
      </c>
      <c r="H28" s="200" t="s">
        <v>123</v>
      </c>
      <c r="I28" s="200">
        <v>22</v>
      </c>
      <c r="J28" s="202">
        <v>22</v>
      </c>
      <c r="K28" s="205">
        <v>40330</v>
      </c>
      <c r="L28" s="203" t="s">
        <v>184</v>
      </c>
      <c r="M28" s="200" t="s">
        <v>185</v>
      </c>
      <c r="N28" s="200">
        <v>11</v>
      </c>
      <c r="O28" s="204" t="s">
        <v>136</v>
      </c>
      <c r="Q28" s="210" t="s">
        <v>441</v>
      </c>
      <c r="R28" s="207" t="s">
        <v>442</v>
      </c>
      <c r="S28" s="208" t="s">
        <v>31</v>
      </c>
      <c r="T28" s="208">
        <v>9</v>
      </c>
      <c r="U28" s="208" t="s">
        <v>443</v>
      </c>
      <c r="V28" s="209" t="s">
        <v>444</v>
      </c>
      <c r="W28" s="208" t="s">
        <v>261</v>
      </c>
      <c r="X28" s="208" t="s">
        <v>270</v>
      </c>
      <c r="Y28" s="212">
        <v>41166</v>
      </c>
      <c r="AB28" s="229" t="s">
        <v>804</v>
      </c>
      <c r="AC28" s="230">
        <v>7.5</v>
      </c>
      <c r="AD28" s="231">
        <v>7.5</v>
      </c>
      <c r="AE28" s="230">
        <v>0</v>
      </c>
      <c r="AF28" s="231" t="s">
        <v>270</v>
      </c>
      <c r="AG28" s="232">
        <v>42783</v>
      </c>
      <c r="AH28" s="231" t="s">
        <v>779</v>
      </c>
      <c r="AI28" s="230" t="s">
        <v>31</v>
      </c>
      <c r="AJ28" s="233" t="s">
        <v>780</v>
      </c>
    </row>
    <row r="29" spans="1:36" x14ac:dyDescent="0.25">
      <c r="A29" s="198">
        <v>24</v>
      </c>
      <c r="B29" s="199" t="s">
        <v>31</v>
      </c>
      <c r="C29" s="200" t="s">
        <v>127</v>
      </c>
      <c r="D29" s="200">
        <v>2</v>
      </c>
      <c r="E29" s="200" t="s">
        <v>186</v>
      </c>
      <c r="F29" s="201" t="s">
        <v>132</v>
      </c>
      <c r="G29" s="200">
        <v>2</v>
      </c>
      <c r="H29" s="200" t="s">
        <v>123</v>
      </c>
      <c r="I29" s="200">
        <v>11.05</v>
      </c>
      <c r="J29" s="202">
        <v>11.05</v>
      </c>
      <c r="K29" s="205">
        <v>40330</v>
      </c>
      <c r="L29" s="203"/>
      <c r="M29" s="200" t="s">
        <v>133</v>
      </c>
      <c r="N29" s="200">
        <v>13</v>
      </c>
      <c r="O29" s="204" t="s">
        <v>136</v>
      </c>
      <c r="Q29" s="210" t="s">
        <v>696</v>
      </c>
      <c r="R29" s="207" t="s">
        <v>697</v>
      </c>
      <c r="S29" s="208" t="s">
        <v>31</v>
      </c>
      <c r="T29" s="208">
        <v>1.417</v>
      </c>
      <c r="U29" s="208" t="s">
        <v>314</v>
      </c>
      <c r="V29" s="209">
        <v>0</v>
      </c>
      <c r="W29" s="208" t="s">
        <v>649</v>
      </c>
      <c r="X29" s="208" t="s">
        <v>256</v>
      </c>
      <c r="Y29" s="212">
        <v>43084</v>
      </c>
      <c r="AB29" s="234" t="s">
        <v>805</v>
      </c>
      <c r="AC29" s="231">
        <v>12.5</v>
      </c>
      <c r="AD29" s="231">
        <v>12.5</v>
      </c>
      <c r="AE29" s="231">
        <v>0</v>
      </c>
      <c r="AF29" s="231" t="s">
        <v>270</v>
      </c>
      <c r="AG29" s="235">
        <v>42912</v>
      </c>
      <c r="AH29" s="231" t="s">
        <v>779</v>
      </c>
      <c r="AI29" s="231" t="s">
        <v>31</v>
      </c>
      <c r="AJ29" s="236" t="s">
        <v>806</v>
      </c>
    </row>
    <row r="30" spans="1:36" x14ac:dyDescent="0.25">
      <c r="A30" s="198">
        <v>25</v>
      </c>
      <c r="B30" s="199" t="s">
        <v>31</v>
      </c>
      <c r="C30" s="200" t="s">
        <v>127</v>
      </c>
      <c r="D30" s="200">
        <v>2</v>
      </c>
      <c r="E30" s="200" t="s">
        <v>187</v>
      </c>
      <c r="F30" s="201" t="s">
        <v>188</v>
      </c>
      <c r="G30" s="200">
        <v>1</v>
      </c>
      <c r="H30" s="200" t="s">
        <v>123</v>
      </c>
      <c r="I30" s="200">
        <v>20</v>
      </c>
      <c r="J30" s="202">
        <v>20.7</v>
      </c>
      <c r="K30" s="205">
        <v>40544</v>
      </c>
      <c r="L30" s="203"/>
      <c r="M30" s="200" t="s">
        <v>139</v>
      </c>
      <c r="N30" s="200">
        <v>9</v>
      </c>
      <c r="O30" s="204" t="s">
        <v>136</v>
      </c>
      <c r="Q30" s="210" t="s">
        <v>632</v>
      </c>
      <c r="R30" s="207" t="s">
        <v>633</v>
      </c>
      <c r="S30" s="208" t="s">
        <v>31</v>
      </c>
      <c r="T30" s="208">
        <v>2.5499999999999998</v>
      </c>
      <c r="U30" s="208" t="s">
        <v>422</v>
      </c>
      <c r="V30" s="209">
        <v>3</v>
      </c>
      <c r="W30" s="208" t="s">
        <v>301</v>
      </c>
      <c r="X30" s="208" t="s">
        <v>270</v>
      </c>
      <c r="Y30" s="212">
        <v>38866</v>
      </c>
      <c r="AB30" s="234" t="s">
        <v>807</v>
      </c>
      <c r="AC30" s="231">
        <v>18</v>
      </c>
      <c r="AD30" s="231">
        <v>15</v>
      </c>
      <c r="AE30" s="231">
        <v>15</v>
      </c>
      <c r="AF30" s="231" t="s">
        <v>270</v>
      </c>
      <c r="AG30" s="235">
        <v>40756</v>
      </c>
      <c r="AH30" s="231" t="s">
        <v>779</v>
      </c>
      <c r="AI30" s="231" t="s">
        <v>31</v>
      </c>
      <c r="AJ30" s="236" t="s">
        <v>120</v>
      </c>
    </row>
    <row r="31" spans="1:36" ht="28.5" x14ac:dyDescent="0.25">
      <c r="A31" s="198">
        <v>26</v>
      </c>
      <c r="B31" s="199" t="s">
        <v>31</v>
      </c>
      <c r="C31" s="200" t="s">
        <v>127</v>
      </c>
      <c r="D31" s="200">
        <v>2</v>
      </c>
      <c r="E31" s="200" t="s">
        <v>189</v>
      </c>
      <c r="F31" s="201" t="s">
        <v>188</v>
      </c>
      <c r="G31" s="200">
        <v>2</v>
      </c>
      <c r="H31" s="200" t="s">
        <v>123</v>
      </c>
      <c r="I31" s="200">
        <v>2</v>
      </c>
      <c r="J31" s="202">
        <v>2.2999999999999998</v>
      </c>
      <c r="K31" s="205">
        <v>40544</v>
      </c>
      <c r="L31" s="203"/>
      <c r="M31" s="200" t="s">
        <v>139</v>
      </c>
      <c r="N31" s="200">
        <v>1</v>
      </c>
      <c r="O31" s="204" t="s">
        <v>136</v>
      </c>
      <c r="Q31" s="210" t="s">
        <v>457</v>
      </c>
      <c r="R31" s="207" t="s">
        <v>458</v>
      </c>
      <c r="S31" s="208" t="s">
        <v>31</v>
      </c>
      <c r="T31" s="208">
        <v>7.8</v>
      </c>
      <c r="U31" s="208" t="s">
        <v>346</v>
      </c>
      <c r="V31" s="209">
        <v>10</v>
      </c>
      <c r="W31" s="208" t="s">
        <v>255</v>
      </c>
      <c r="X31" s="208" t="s">
        <v>256</v>
      </c>
      <c r="Y31" s="212">
        <v>42720</v>
      </c>
      <c r="AB31" s="234" t="s">
        <v>808</v>
      </c>
      <c r="AC31" s="231">
        <v>42</v>
      </c>
      <c r="AD31" s="231">
        <v>42</v>
      </c>
      <c r="AE31" s="231">
        <v>0</v>
      </c>
      <c r="AF31" s="231" t="s">
        <v>270</v>
      </c>
      <c r="AG31" s="235">
        <v>41876</v>
      </c>
      <c r="AH31" s="231" t="s">
        <v>779</v>
      </c>
      <c r="AI31" s="231" t="s">
        <v>31</v>
      </c>
      <c r="AJ31" s="236" t="s">
        <v>120</v>
      </c>
    </row>
    <row r="32" spans="1:36" x14ac:dyDescent="0.25">
      <c r="A32" s="198">
        <v>27</v>
      </c>
      <c r="B32" s="199" t="s">
        <v>31</v>
      </c>
      <c r="C32" s="200" t="s">
        <v>127</v>
      </c>
      <c r="D32" s="200">
        <v>2</v>
      </c>
      <c r="E32" s="200" t="s">
        <v>190</v>
      </c>
      <c r="F32" s="201" t="s">
        <v>188</v>
      </c>
      <c r="G32" s="200">
        <v>3</v>
      </c>
      <c r="H32" s="200" t="s">
        <v>123</v>
      </c>
      <c r="I32" s="200">
        <v>3.3</v>
      </c>
      <c r="J32" s="202">
        <v>2.2999999999999998</v>
      </c>
      <c r="K32" s="205">
        <v>40544</v>
      </c>
      <c r="L32" s="203"/>
      <c r="M32" s="200" t="s">
        <v>139</v>
      </c>
      <c r="N32" s="200">
        <v>1</v>
      </c>
      <c r="O32" s="204" t="s">
        <v>136</v>
      </c>
      <c r="Q32" s="210" t="s">
        <v>331</v>
      </c>
      <c r="R32" s="207" t="s">
        <v>332</v>
      </c>
      <c r="S32" s="208" t="s">
        <v>31</v>
      </c>
      <c r="T32" s="208">
        <v>18.5</v>
      </c>
      <c r="U32" s="208" t="s">
        <v>228</v>
      </c>
      <c r="V32" s="209">
        <v>7</v>
      </c>
      <c r="W32" s="208" t="s">
        <v>261</v>
      </c>
      <c r="X32" s="208" t="s">
        <v>256</v>
      </c>
      <c r="Y32" s="212">
        <v>43130</v>
      </c>
      <c r="AB32" s="229" t="s">
        <v>809</v>
      </c>
      <c r="AC32" s="230">
        <v>21</v>
      </c>
      <c r="AD32" s="231">
        <v>21</v>
      </c>
      <c r="AE32" s="230">
        <v>0</v>
      </c>
      <c r="AF32" s="231" t="s">
        <v>270</v>
      </c>
      <c r="AG32" s="232">
        <v>41291</v>
      </c>
      <c r="AH32" s="231" t="s">
        <v>779</v>
      </c>
      <c r="AI32" s="230" t="s">
        <v>31</v>
      </c>
      <c r="AJ32" s="233" t="s">
        <v>120</v>
      </c>
    </row>
    <row r="33" spans="1:36" x14ac:dyDescent="0.25">
      <c r="A33" s="198">
        <v>28</v>
      </c>
      <c r="B33" s="199" t="s">
        <v>31</v>
      </c>
      <c r="C33" s="200" t="s">
        <v>127</v>
      </c>
      <c r="D33" s="200">
        <v>2</v>
      </c>
      <c r="E33" s="200" t="s">
        <v>191</v>
      </c>
      <c r="F33" s="201" t="s">
        <v>188</v>
      </c>
      <c r="G33" s="200">
        <v>4</v>
      </c>
      <c r="H33" s="200" t="s">
        <v>123</v>
      </c>
      <c r="I33" s="200">
        <v>16.100000000000001</v>
      </c>
      <c r="J33" s="202">
        <v>16.100000000000001</v>
      </c>
      <c r="K33" s="205">
        <v>40544</v>
      </c>
      <c r="L33" s="203"/>
      <c r="M33" s="200" t="s">
        <v>139</v>
      </c>
      <c r="N33" s="200">
        <v>7</v>
      </c>
      <c r="O33" s="204" t="s">
        <v>136</v>
      </c>
      <c r="Q33" s="210" t="s">
        <v>583</v>
      </c>
      <c r="R33" s="207" t="s">
        <v>584</v>
      </c>
      <c r="S33" s="208" t="s">
        <v>31</v>
      </c>
      <c r="T33" s="208">
        <v>4</v>
      </c>
      <c r="U33" s="208" t="s">
        <v>370</v>
      </c>
      <c r="V33" s="209">
        <v>2</v>
      </c>
      <c r="W33" s="208" t="s">
        <v>261</v>
      </c>
      <c r="X33" s="208" t="s">
        <v>256</v>
      </c>
      <c r="Y33" s="212">
        <v>41458</v>
      </c>
      <c r="AB33" s="234" t="s">
        <v>810</v>
      </c>
      <c r="AC33" s="231">
        <v>15</v>
      </c>
      <c r="AD33" s="231">
        <v>15</v>
      </c>
      <c r="AE33" s="231">
        <v>0</v>
      </c>
      <c r="AF33" s="231" t="s">
        <v>270</v>
      </c>
      <c r="AG33" s="235">
        <v>42716</v>
      </c>
      <c r="AH33" s="231" t="s">
        <v>779</v>
      </c>
      <c r="AI33" s="231" t="s">
        <v>31</v>
      </c>
      <c r="AJ33" s="236" t="s">
        <v>120</v>
      </c>
    </row>
    <row r="34" spans="1:36" x14ac:dyDescent="0.25">
      <c r="A34" s="198">
        <v>29</v>
      </c>
      <c r="B34" s="199" t="s">
        <v>31</v>
      </c>
      <c r="C34" s="200" t="s">
        <v>127</v>
      </c>
      <c r="D34" s="200">
        <v>2</v>
      </c>
      <c r="E34" s="200" t="s">
        <v>192</v>
      </c>
      <c r="F34" s="201" t="s">
        <v>193</v>
      </c>
      <c r="G34" s="200">
        <v>2</v>
      </c>
      <c r="H34" s="200" t="s">
        <v>123</v>
      </c>
      <c r="I34" s="200">
        <v>23</v>
      </c>
      <c r="J34" s="202">
        <v>24</v>
      </c>
      <c r="K34" s="205">
        <v>41395</v>
      </c>
      <c r="L34" s="203"/>
      <c r="M34" s="200" t="s">
        <v>167</v>
      </c>
      <c r="N34" s="200">
        <v>12</v>
      </c>
      <c r="O34" s="204" t="s">
        <v>136</v>
      </c>
      <c r="Q34" s="210" t="s">
        <v>857</v>
      </c>
      <c r="R34" s="207" t="s">
        <v>599</v>
      </c>
      <c r="S34" s="208" t="s">
        <v>31</v>
      </c>
      <c r="T34" s="208">
        <v>3.6</v>
      </c>
      <c r="U34" s="208" t="s">
        <v>370</v>
      </c>
      <c r="V34" s="209">
        <v>2</v>
      </c>
      <c r="W34" s="208" t="s">
        <v>261</v>
      </c>
      <c r="X34" s="208" t="s">
        <v>270</v>
      </c>
      <c r="Y34" s="212">
        <v>41289</v>
      </c>
      <c r="AB34" s="234" t="s">
        <v>811</v>
      </c>
      <c r="AC34" s="231">
        <v>23</v>
      </c>
      <c r="AD34" s="231">
        <v>23</v>
      </c>
      <c r="AE34" s="231">
        <v>23</v>
      </c>
      <c r="AF34" s="231" t="s">
        <v>270</v>
      </c>
      <c r="AG34" s="235">
        <v>43147</v>
      </c>
      <c r="AH34" s="231" t="s">
        <v>779</v>
      </c>
      <c r="AI34" s="231" t="s">
        <v>31</v>
      </c>
      <c r="AJ34" s="236" t="s">
        <v>795</v>
      </c>
    </row>
    <row r="35" spans="1:36" x14ac:dyDescent="0.25">
      <c r="A35" s="198">
        <v>30</v>
      </c>
      <c r="B35" s="199" t="s">
        <v>31</v>
      </c>
      <c r="C35" s="200" t="s">
        <v>127</v>
      </c>
      <c r="D35" s="200">
        <v>2</v>
      </c>
      <c r="E35" s="200" t="s">
        <v>194</v>
      </c>
      <c r="F35" s="201" t="s">
        <v>141</v>
      </c>
      <c r="G35" s="200">
        <v>2</v>
      </c>
      <c r="H35" s="200" t="s">
        <v>123</v>
      </c>
      <c r="I35" s="200">
        <v>12</v>
      </c>
      <c r="J35" s="202">
        <v>12</v>
      </c>
      <c r="K35" s="205">
        <v>41518</v>
      </c>
      <c r="L35" s="203" t="s">
        <v>195</v>
      </c>
      <c r="M35" s="200" t="s">
        <v>124</v>
      </c>
      <c r="N35" s="200">
        <v>6</v>
      </c>
      <c r="O35" s="204" t="s">
        <v>136</v>
      </c>
      <c r="Q35" s="210" t="s">
        <v>545</v>
      </c>
      <c r="R35" s="207" t="s">
        <v>546</v>
      </c>
      <c r="S35" s="208" t="s">
        <v>31</v>
      </c>
      <c r="T35" s="208">
        <v>4.5999999999999996</v>
      </c>
      <c r="U35" s="208" t="s">
        <v>381</v>
      </c>
      <c r="V35" s="209">
        <v>2</v>
      </c>
      <c r="W35" s="208" t="s">
        <v>255</v>
      </c>
      <c r="X35" s="208" t="s">
        <v>256</v>
      </c>
      <c r="Y35" s="212">
        <v>42172</v>
      </c>
      <c r="AB35" s="234" t="s">
        <v>812</v>
      </c>
      <c r="AC35" s="231">
        <v>5</v>
      </c>
      <c r="AD35" s="231">
        <v>5</v>
      </c>
      <c r="AE35" s="231">
        <v>5</v>
      </c>
      <c r="AF35" s="231" t="s">
        <v>270</v>
      </c>
      <c r="AG35" s="235">
        <v>34743</v>
      </c>
      <c r="AH35" s="231" t="s">
        <v>779</v>
      </c>
      <c r="AI35" s="231" t="s">
        <v>31</v>
      </c>
      <c r="AJ35" s="236" t="s">
        <v>780</v>
      </c>
    </row>
    <row r="36" spans="1:36" x14ac:dyDescent="0.25">
      <c r="A36" s="198">
        <v>31</v>
      </c>
      <c r="B36" s="199" t="s">
        <v>31</v>
      </c>
      <c r="C36" s="200" t="s">
        <v>127</v>
      </c>
      <c r="D36" s="200">
        <v>1</v>
      </c>
      <c r="E36" s="200" t="s">
        <v>196</v>
      </c>
      <c r="F36" s="201" t="s">
        <v>197</v>
      </c>
      <c r="G36" s="200" t="s">
        <v>171</v>
      </c>
      <c r="H36" s="200" t="s">
        <v>123</v>
      </c>
      <c r="I36" s="200">
        <v>34.35</v>
      </c>
      <c r="J36" s="202">
        <v>34.35</v>
      </c>
      <c r="K36" s="205">
        <v>41671</v>
      </c>
      <c r="L36" s="203"/>
      <c r="M36" s="200" t="s">
        <v>177</v>
      </c>
      <c r="N36" s="200">
        <v>16</v>
      </c>
      <c r="O36" s="204" t="s">
        <v>136</v>
      </c>
      <c r="Q36" s="210" t="s">
        <v>572</v>
      </c>
      <c r="R36" s="207" t="s">
        <v>573</v>
      </c>
      <c r="S36" s="208" t="s">
        <v>31</v>
      </c>
      <c r="T36" s="208">
        <v>4.25</v>
      </c>
      <c r="U36" s="208" t="s">
        <v>422</v>
      </c>
      <c r="V36" s="209">
        <v>5</v>
      </c>
      <c r="W36" s="208" t="s">
        <v>301</v>
      </c>
      <c r="X36" s="208" t="s">
        <v>270</v>
      </c>
      <c r="Y36" s="212">
        <v>38866</v>
      </c>
      <c r="AB36" s="229" t="s">
        <v>813</v>
      </c>
      <c r="AC36" s="237">
        <v>7.05</v>
      </c>
      <c r="AD36" s="237">
        <v>7.05</v>
      </c>
      <c r="AE36" s="231">
        <v>0</v>
      </c>
      <c r="AF36" s="231" t="s">
        <v>270</v>
      </c>
      <c r="AG36" s="235">
        <v>42719</v>
      </c>
      <c r="AH36" s="231" t="s">
        <v>779</v>
      </c>
      <c r="AI36" s="231" t="s">
        <v>31</v>
      </c>
      <c r="AJ36" s="236" t="s">
        <v>780</v>
      </c>
    </row>
    <row r="37" spans="1:36" ht="45" x14ac:dyDescent="0.25">
      <c r="A37" s="198">
        <v>32</v>
      </c>
      <c r="B37" s="199" t="s">
        <v>31</v>
      </c>
      <c r="C37" s="200" t="s">
        <v>127</v>
      </c>
      <c r="D37" s="200">
        <v>2</v>
      </c>
      <c r="E37" s="200" t="s">
        <v>198</v>
      </c>
      <c r="F37" s="201" t="s">
        <v>199</v>
      </c>
      <c r="G37" s="200">
        <v>1</v>
      </c>
      <c r="H37" s="200" t="s">
        <v>123</v>
      </c>
      <c r="I37" s="200">
        <v>100</v>
      </c>
      <c r="J37" s="202">
        <v>100</v>
      </c>
      <c r="K37" s="205">
        <v>42186</v>
      </c>
      <c r="L37" s="203" t="s">
        <v>200</v>
      </c>
      <c r="M37" s="200" t="s">
        <v>126</v>
      </c>
      <c r="N37" s="200">
        <v>40</v>
      </c>
      <c r="O37" s="204" t="s">
        <v>136</v>
      </c>
      <c r="Q37" s="210" t="s">
        <v>489</v>
      </c>
      <c r="R37" s="207" t="s">
        <v>490</v>
      </c>
      <c r="S37" s="208" t="s">
        <v>31</v>
      </c>
      <c r="T37" s="208">
        <v>6</v>
      </c>
      <c r="U37" s="208" t="s">
        <v>208</v>
      </c>
      <c r="V37" s="209">
        <v>3</v>
      </c>
      <c r="W37" s="208" t="s">
        <v>261</v>
      </c>
      <c r="X37" s="208" t="s">
        <v>270</v>
      </c>
      <c r="Y37" s="212">
        <v>40816</v>
      </c>
      <c r="AB37" s="234" t="s">
        <v>814</v>
      </c>
      <c r="AC37" s="231">
        <v>15</v>
      </c>
      <c r="AD37" s="231">
        <v>15</v>
      </c>
      <c r="AE37" s="231">
        <v>15</v>
      </c>
      <c r="AF37" s="231" t="s">
        <v>270</v>
      </c>
      <c r="AG37" s="235">
        <v>39840</v>
      </c>
      <c r="AH37" s="231" t="s">
        <v>779</v>
      </c>
      <c r="AI37" s="231" t="s">
        <v>31</v>
      </c>
      <c r="AJ37" s="236" t="s">
        <v>120</v>
      </c>
    </row>
    <row r="38" spans="1:36" x14ac:dyDescent="0.25">
      <c r="A38" s="198">
        <v>33</v>
      </c>
      <c r="B38" s="199" t="s">
        <v>31</v>
      </c>
      <c r="C38" s="200" t="s">
        <v>127</v>
      </c>
      <c r="D38" s="200">
        <v>3</v>
      </c>
      <c r="E38" s="200" t="s">
        <v>201</v>
      </c>
      <c r="F38" s="201" t="s">
        <v>202</v>
      </c>
      <c r="G38" s="200">
        <v>1</v>
      </c>
      <c r="H38" s="200" t="s">
        <v>123</v>
      </c>
      <c r="I38" s="200">
        <v>79.2</v>
      </c>
      <c r="J38" s="202">
        <v>84</v>
      </c>
      <c r="K38" s="205">
        <v>41944</v>
      </c>
      <c r="L38" s="203"/>
      <c r="M38" s="200" t="s">
        <v>203</v>
      </c>
      <c r="N38" s="200">
        <v>28</v>
      </c>
      <c r="O38" s="204" t="s">
        <v>136</v>
      </c>
      <c r="Q38" s="210" t="s">
        <v>376</v>
      </c>
      <c r="R38" s="207" t="s">
        <v>377</v>
      </c>
      <c r="S38" s="208" t="s">
        <v>31</v>
      </c>
      <c r="T38" s="208">
        <v>13.8</v>
      </c>
      <c r="U38" s="208" t="s">
        <v>378</v>
      </c>
      <c r="V38" s="209">
        <v>6</v>
      </c>
      <c r="W38" s="208" t="s">
        <v>255</v>
      </c>
      <c r="X38" s="208" t="s">
        <v>256</v>
      </c>
      <c r="Y38" s="212">
        <v>42923</v>
      </c>
      <c r="AB38" s="234" t="s">
        <v>815</v>
      </c>
      <c r="AC38" s="231">
        <v>9.1999999999999993</v>
      </c>
      <c r="AD38" s="231">
        <v>9.1999999999999993</v>
      </c>
      <c r="AE38" s="231">
        <v>0</v>
      </c>
      <c r="AF38" s="231" t="s">
        <v>270</v>
      </c>
      <c r="AG38" s="235">
        <v>42717</v>
      </c>
      <c r="AH38" s="231" t="s">
        <v>779</v>
      </c>
      <c r="AI38" s="231" t="s">
        <v>31</v>
      </c>
      <c r="AJ38" s="236" t="s">
        <v>780</v>
      </c>
    </row>
    <row r="39" spans="1:36" x14ac:dyDescent="0.25">
      <c r="A39" s="198">
        <v>34</v>
      </c>
      <c r="B39" s="199" t="s">
        <v>31</v>
      </c>
      <c r="C39" s="200" t="s">
        <v>127</v>
      </c>
      <c r="D39" s="200">
        <v>3</v>
      </c>
      <c r="E39" s="200" t="s">
        <v>204</v>
      </c>
      <c r="F39" s="201" t="s">
        <v>205</v>
      </c>
      <c r="G39" s="200">
        <v>1</v>
      </c>
      <c r="H39" s="200" t="s">
        <v>123</v>
      </c>
      <c r="I39" s="200">
        <v>36</v>
      </c>
      <c r="J39" s="202">
        <v>36</v>
      </c>
      <c r="K39" s="205">
        <v>41974</v>
      </c>
      <c r="L39" s="203"/>
      <c r="M39" s="200" t="s">
        <v>167</v>
      </c>
      <c r="N39" s="200">
        <v>16</v>
      </c>
      <c r="O39" s="204" t="s">
        <v>136</v>
      </c>
      <c r="Q39" s="210" t="s">
        <v>447</v>
      </c>
      <c r="R39" s="207" t="s">
        <v>448</v>
      </c>
      <c r="S39" s="208" t="s">
        <v>31</v>
      </c>
      <c r="T39" s="208">
        <v>8.75</v>
      </c>
      <c r="U39" s="208" t="s">
        <v>449</v>
      </c>
      <c r="V39" s="209">
        <v>4</v>
      </c>
      <c r="W39" s="208" t="s">
        <v>261</v>
      </c>
      <c r="X39" s="208" t="s">
        <v>270</v>
      </c>
      <c r="Y39" s="212">
        <v>41394</v>
      </c>
      <c r="AB39" s="234" t="s">
        <v>816</v>
      </c>
      <c r="AC39" s="231">
        <v>15</v>
      </c>
      <c r="AD39" s="231">
        <v>15</v>
      </c>
      <c r="AE39" s="231">
        <v>0</v>
      </c>
      <c r="AF39" s="231" t="s">
        <v>270</v>
      </c>
      <c r="AG39" s="235">
        <v>42719</v>
      </c>
      <c r="AH39" s="231" t="s">
        <v>779</v>
      </c>
      <c r="AI39" s="231" t="s">
        <v>31</v>
      </c>
      <c r="AJ39" s="236" t="s">
        <v>120</v>
      </c>
    </row>
    <row r="40" spans="1:36" x14ac:dyDescent="0.25">
      <c r="A40" s="198">
        <v>35</v>
      </c>
      <c r="B40" s="199" t="s">
        <v>31</v>
      </c>
      <c r="C40" s="200" t="s">
        <v>127</v>
      </c>
      <c r="D40" s="200">
        <v>3</v>
      </c>
      <c r="E40" s="200" t="s">
        <v>206</v>
      </c>
      <c r="F40" s="201" t="s">
        <v>207</v>
      </c>
      <c r="G40" s="200">
        <v>1</v>
      </c>
      <c r="H40" s="200" t="s">
        <v>123</v>
      </c>
      <c r="I40" s="200">
        <v>20</v>
      </c>
      <c r="J40" s="202">
        <v>20</v>
      </c>
      <c r="K40" s="205">
        <v>42156</v>
      </c>
      <c r="L40" s="203"/>
      <c r="M40" s="200" t="s">
        <v>208</v>
      </c>
      <c r="N40" s="200">
        <v>8</v>
      </c>
      <c r="O40" s="204" t="s">
        <v>136</v>
      </c>
      <c r="Q40" s="210" t="s">
        <v>291</v>
      </c>
      <c r="R40" s="207" t="s">
        <v>292</v>
      </c>
      <c r="S40" s="208" t="s">
        <v>31</v>
      </c>
      <c r="T40" s="208">
        <v>32.4</v>
      </c>
      <c r="U40" s="208" t="s">
        <v>293</v>
      </c>
      <c r="V40" s="209">
        <v>12</v>
      </c>
      <c r="W40" s="208" t="s">
        <v>255</v>
      </c>
      <c r="X40" s="208" t="s">
        <v>256</v>
      </c>
      <c r="Y40" s="212">
        <v>42125</v>
      </c>
      <c r="AB40" s="234" t="s">
        <v>817</v>
      </c>
      <c r="AC40" s="231">
        <v>25</v>
      </c>
      <c r="AD40" s="231">
        <v>25</v>
      </c>
      <c r="AE40" s="231">
        <v>25</v>
      </c>
      <c r="AF40" s="231" t="s">
        <v>270</v>
      </c>
      <c r="AG40" s="235">
        <v>39840</v>
      </c>
      <c r="AH40" s="231" t="s">
        <v>779</v>
      </c>
      <c r="AI40" s="231" t="s">
        <v>31</v>
      </c>
      <c r="AJ40" s="236" t="s">
        <v>120</v>
      </c>
    </row>
    <row r="41" spans="1:36" x14ac:dyDescent="0.25">
      <c r="A41" s="198">
        <v>36</v>
      </c>
      <c r="B41" s="199" t="s">
        <v>31</v>
      </c>
      <c r="C41" s="200" t="s">
        <v>127</v>
      </c>
      <c r="D41" s="200">
        <v>2</v>
      </c>
      <c r="E41" s="200" t="s">
        <v>209</v>
      </c>
      <c r="F41" s="201" t="s">
        <v>210</v>
      </c>
      <c r="G41" s="200">
        <v>1</v>
      </c>
      <c r="H41" s="200" t="s">
        <v>123</v>
      </c>
      <c r="I41" s="200">
        <v>46</v>
      </c>
      <c r="J41" s="202">
        <v>48</v>
      </c>
      <c r="K41" s="205">
        <v>42278</v>
      </c>
      <c r="L41" s="203" t="s">
        <v>211</v>
      </c>
      <c r="M41" s="200" t="s">
        <v>148</v>
      </c>
      <c r="N41" s="200">
        <v>16</v>
      </c>
      <c r="O41" s="204" t="s">
        <v>136</v>
      </c>
      <c r="Q41" s="210" t="s">
        <v>608</v>
      </c>
      <c r="R41" s="207" t="s">
        <v>609</v>
      </c>
      <c r="S41" s="208" t="s">
        <v>31</v>
      </c>
      <c r="T41" s="208">
        <v>3.4</v>
      </c>
      <c r="U41" s="208" t="s">
        <v>290</v>
      </c>
      <c r="V41" s="209">
        <v>15</v>
      </c>
      <c r="W41" s="208" t="s">
        <v>261</v>
      </c>
      <c r="X41" s="208" t="s">
        <v>256</v>
      </c>
      <c r="Y41" s="212">
        <v>41670</v>
      </c>
      <c r="AB41" s="234" t="s">
        <v>818</v>
      </c>
      <c r="AC41" s="231">
        <v>20</v>
      </c>
      <c r="AD41" s="231">
        <v>20</v>
      </c>
      <c r="AE41" s="231">
        <v>20</v>
      </c>
      <c r="AF41" s="231" t="s">
        <v>270</v>
      </c>
      <c r="AG41" s="235">
        <v>40311</v>
      </c>
      <c r="AH41" s="231" t="s">
        <v>779</v>
      </c>
      <c r="AI41" s="231" t="s">
        <v>31</v>
      </c>
      <c r="AJ41" s="236" t="s">
        <v>120</v>
      </c>
    </row>
    <row r="42" spans="1:36" x14ac:dyDescent="0.25">
      <c r="A42" s="198">
        <v>37</v>
      </c>
      <c r="B42" s="199" t="s">
        <v>31</v>
      </c>
      <c r="C42" s="200" t="s">
        <v>127</v>
      </c>
      <c r="D42" s="200">
        <v>3</v>
      </c>
      <c r="E42" s="200" t="s">
        <v>212</v>
      </c>
      <c r="F42" s="201" t="s">
        <v>174</v>
      </c>
      <c r="G42" s="200">
        <v>2</v>
      </c>
      <c r="H42" s="200" t="s">
        <v>123</v>
      </c>
      <c r="I42" s="200">
        <v>65.7</v>
      </c>
      <c r="J42" s="202">
        <v>65.7</v>
      </c>
      <c r="K42" s="205">
        <v>42522</v>
      </c>
      <c r="L42" s="203" t="s">
        <v>213</v>
      </c>
      <c r="M42" s="200" t="s">
        <v>126</v>
      </c>
      <c r="N42" s="200">
        <v>26</v>
      </c>
      <c r="O42" s="204" t="s">
        <v>136</v>
      </c>
      <c r="Q42" s="210" t="s">
        <v>288</v>
      </c>
      <c r="R42" s="207" t="s">
        <v>289</v>
      </c>
      <c r="S42" s="208" t="s">
        <v>31</v>
      </c>
      <c r="T42" s="208">
        <v>32.549999999999997</v>
      </c>
      <c r="U42" s="208" t="s">
        <v>290</v>
      </c>
      <c r="V42" s="209">
        <v>15</v>
      </c>
      <c r="W42" s="208" t="s">
        <v>255</v>
      </c>
      <c r="X42" s="208" t="s">
        <v>256</v>
      </c>
      <c r="Y42" s="212">
        <v>41670</v>
      </c>
      <c r="AB42" s="234" t="s">
        <v>819</v>
      </c>
      <c r="AC42" s="231">
        <v>13.8</v>
      </c>
      <c r="AD42" s="231">
        <v>13.8</v>
      </c>
      <c r="AE42" s="231">
        <v>0</v>
      </c>
      <c r="AF42" s="231" t="s">
        <v>270</v>
      </c>
      <c r="AG42" s="235">
        <v>42797</v>
      </c>
      <c r="AH42" s="231" t="s">
        <v>779</v>
      </c>
      <c r="AI42" s="231" t="s">
        <v>31</v>
      </c>
      <c r="AJ42" s="236" t="s">
        <v>120</v>
      </c>
    </row>
    <row r="43" spans="1:36" x14ac:dyDescent="0.25">
      <c r="A43" s="198">
        <v>38</v>
      </c>
      <c r="B43" s="199" t="s">
        <v>31</v>
      </c>
      <c r="C43" s="200" t="s">
        <v>127</v>
      </c>
      <c r="D43" s="200">
        <v>3</v>
      </c>
      <c r="E43" s="200" t="s">
        <v>214</v>
      </c>
      <c r="F43" s="201" t="s">
        <v>215</v>
      </c>
      <c r="G43" s="200">
        <v>2</v>
      </c>
      <c r="H43" s="200" t="s">
        <v>123</v>
      </c>
      <c r="I43" s="200">
        <v>5.4</v>
      </c>
      <c r="J43" s="202">
        <v>5</v>
      </c>
      <c r="K43" s="205">
        <v>42644</v>
      </c>
      <c r="L43" s="203" t="s">
        <v>216</v>
      </c>
      <c r="M43" s="200" t="s">
        <v>125</v>
      </c>
      <c r="N43" s="200">
        <v>2</v>
      </c>
      <c r="O43" s="204" t="s">
        <v>136</v>
      </c>
      <c r="Q43" s="210" t="s">
        <v>576</v>
      </c>
      <c r="R43" s="207" t="s">
        <v>577</v>
      </c>
      <c r="S43" s="208" t="s">
        <v>31</v>
      </c>
      <c r="T43" s="208">
        <v>4.25</v>
      </c>
      <c r="U43" s="208" t="s">
        <v>578</v>
      </c>
      <c r="V43" s="209">
        <v>2</v>
      </c>
      <c r="W43" s="208" t="s">
        <v>261</v>
      </c>
      <c r="X43" s="208" t="s">
        <v>256</v>
      </c>
      <c r="Y43" s="212">
        <v>43126</v>
      </c>
      <c r="AB43" s="234" t="s">
        <v>820</v>
      </c>
      <c r="AC43" s="231">
        <v>13.2</v>
      </c>
      <c r="AD43" s="231">
        <v>13.2</v>
      </c>
      <c r="AE43" s="231">
        <v>13.2</v>
      </c>
      <c r="AF43" s="231" t="s">
        <v>270</v>
      </c>
      <c r="AG43" s="235">
        <v>37712</v>
      </c>
      <c r="AH43" s="231" t="s">
        <v>779</v>
      </c>
      <c r="AI43" s="231" t="s">
        <v>31</v>
      </c>
      <c r="AJ43" s="236" t="s">
        <v>780</v>
      </c>
    </row>
    <row r="44" spans="1:36" x14ac:dyDescent="0.25">
      <c r="A44" s="198">
        <v>39</v>
      </c>
      <c r="B44" s="199" t="s">
        <v>31</v>
      </c>
      <c r="C44" s="200" t="s">
        <v>127</v>
      </c>
      <c r="D44" s="200">
        <v>3</v>
      </c>
      <c r="E44" s="200" t="s">
        <v>217</v>
      </c>
      <c r="F44" s="201" t="s">
        <v>218</v>
      </c>
      <c r="G44" s="200">
        <v>1</v>
      </c>
      <c r="H44" s="200" t="s">
        <v>123</v>
      </c>
      <c r="I44" s="200">
        <v>58</v>
      </c>
      <c r="J44" s="202">
        <v>64</v>
      </c>
      <c r="K44" s="205">
        <v>42705</v>
      </c>
      <c r="L44" s="203"/>
      <c r="M44" s="200" t="s">
        <v>185</v>
      </c>
      <c r="N44" s="200">
        <v>20</v>
      </c>
      <c r="O44" s="204" t="s">
        <v>136</v>
      </c>
      <c r="Q44" s="210" t="s">
        <v>325</v>
      </c>
      <c r="R44" s="207" t="s">
        <v>326</v>
      </c>
      <c r="S44" s="208" t="s">
        <v>31</v>
      </c>
      <c r="T44" s="208">
        <v>19.55</v>
      </c>
      <c r="U44" s="208" t="s">
        <v>327</v>
      </c>
      <c r="V44" s="209">
        <v>9</v>
      </c>
      <c r="W44" s="208" t="s">
        <v>297</v>
      </c>
      <c r="X44" s="208" t="s">
        <v>270</v>
      </c>
      <c r="Y44" s="212">
        <v>39643</v>
      </c>
      <c r="AB44" s="234" t="s">
        <v>821</v>
      </c>
      <c r="AC44" s="231">
        <v>2.2999999999999998</v>
      </c>
      <c r="AD44" s="231">
        <v>2.2999999999999998</v>
      </c>
      <c r="AE44" s="231" t="s">
        <v>233</v>
      </c>
      <c r="AF44" s="231" t="s">
        <v>270</v>
      </c>
      <c r="AG44" s="235">
        <v>42072</v>
      </c>
      <c r="AH44" s="231" t="s">
        <v>779</v>
      </c>
      <c r="AI44" s="231" t="s">
        <v>31</v>
      </c>
      <c r="AJ44" s="236" t="s">
        <v>780</v>
      </c>
    </row>
    <row r="45" spans="1:36" ht="45" x14ac:dyDescent="0.25">
      <c r="A45" s="198">
        <v>40</v>
      </c>
      <c r="B45" s="199" t="s">
        <v>31</v>
      </c>
      <c r="C45" s="200" t="s">
        <v>127</v>
      </c>
      <c r="D45" s="200">
        <v>2</v>
      </c>
      <c r="E45" s="200" t="s">
        <v>219</v>
      </c>
      <c r="F45" s="201" t="s">
        <v>215</v>
      </c>
      <c r="G45" s="200">
        <v>1</v>
      </c>
      <c r="H45" s="200" t="s">
        <v>123</v>
      </c>
      <c r="I45" s="200">
        <v>89.85</v>
      </c>
      <c r="J45" s="202">
        <v>90</v>
      </c>
      <c r="K45" s="205">
        <v>42767</v>
      </c>
      <c r="L45" s="203" t="s">
        <v>220</v>
      </c>
      <c r="M45" s="200" t="s">
        <v>125</v>
      </c>
      <c r="N45" s="200">
        <v>36</v>
      </c>
      <c r="O45" s="204" t="s">
        <v>136</v>
      </c>
      <c r="Q45" s="210" t="s">
        <v>641</v>
      </c>
      <c r="R45" s="207" t="s">
        <v>642</v>
      </c>
      <c r="S45" s="208" t="s">
        <v>31</v>
      </c>
      <c r="T45" s="208">
        <v>2.5499999999999998</v>
      </c>
      <c r="U45" s="208" t="s">
        <v>397</v>
      </c>
      <c r="V45" s="209">
        <v>3</v>
      </c>
      <c r="W45" s="208" t="s">
        <v>261</v>
      </c>
      <c r="X45" s="208" t="s">
        <v>270</v>
      </c>
      <c r="Y45" s="212">
        <v>40365</v>
      </c>
      <c r="AB45" s="229" t="s">
        <v>822</v>
      </c>
      <c r="AC45" s="230">
        <v>27.6</v>
      </c>
      <c r="AD45" s="231">
        <v>27.6</v>
      </c>
      <c r="AE45" s="230">
        <v>24</v>
      </c>
      <c r="AF45" s="231" t="s">
        <v>270</v>
      </c>
      <c r="AG45" s="232">
        <v>42717</v>
      </c>
      <c r="AH45" s="231" t="s">
        <v>779</v>
      </c>
      <c r="AI45" s="230" t="s">
        <v>31</v>
      </c>
      <c r="AJ45" s="233" t="s">
        <v>120</v>
      </c>
    </row>
    <row r="46" spans="1:36" x14ac:dyDescent="0.25">
      <c r="A46" s="198">
        <v>41</v>
      </c>
      <c r="B46" s="199" t="s">
        <v>31</v>
      </c>
      <c r="C46" s="200" t="s">
        <v>127</v>
      </c>
      <c r="D46" s="200">
        <v>3</v>
      </c>
      <c r="E46" s="200" t="s">
        <v>221</v>
      </c>
      <c r="F46" s="201" t="s">
        <v>222</v>
      </c>
      <c r="G46" s="200">
        <v>1</v>
      </c>
      <c r="H46" s="200" t="s">
        <v>123</v>
      </c>
      <c r="I46" s="200">
        <v>64</v>
      </c>
      <c r="J46" s="202">
        <v>64</v>
      </c>
      <c r="K46" s="205">
        <v>42767</v>
      </c>
      <c r="L46" s="203"/>
      <c r="M46" s="200" t="s">
        <v>145</v>
      </c>
      <c r="N46" s="200">
        <v>22</v>
      </c>
      <c r="O46" s="204" t="s">
        <v>136</v>
      </c>
      <c r="Q46" s="210" t="s">
        <v>386</v>
      </c>
      <c r="R46" s="207" t="s">
        <v>387</v>
      </c>
      <c r="S46" s="208" t="s">
        <v>31</v>
      </c>
      <c r="T46" s="208">
        <v>12.55</v>
      </c>
      <c r="U46" s="208" t="s">
        <v>210</v>
      </c>
      <c r="V46" s="209">
        <v>5</v>
      </c>
      <c r="W46" s="208" t="s">
        <v>261</v>
      </c>
      <c r="X46" s="208" t="s">
        <v>256</v>
      </c>
      <c r="Y46" s="212">
        <v>43217</v>
      </c>
      <c r="AB46" s="234" t="s">
        <v>823</v>
      </c>
      <c r="AC46" s="231">
        <v>7.8</v>
      </c>
      <c r="AD46" s="231">
        <v>7.8</v>
      </c>
      <c r="AE46" s="231">
        <v>7.8</v>
      </c>
      <c r="AF46" s="231" t="s">
        <v>270</v>
      </c>
      <c r="AG46" s="235">
        <v>39227</v>
      </c>
      <c r="AH46" s="231" t="s">
        <v>779</v>
      </c>
      <c r="AI46" s="231" t="s">
        <v>31</v>
      </c>
      <c r="AJ46" s="236" t="s">
        <v>120</v>
      </c>
    </row>
    <row r="47" spans="1:36" ht="28.5" x14ac:dyDescent="0.25">
      <c r="A47" s="198">
        <v>42</v>
      </c>
      <c r="B47" s="199" t="s">
        <v>31</v>
      </c>
      <c r="C47" s="200" t="s">
        <v>127</v>
      </c>
      <c r="D47" s="200">
        <v>1</v>
      </c>
      <c r="E47" s="200" t="s">
        <v>223</v>
      </c>
      <c r="F47" s="201" t="s">
        <v>224</v>
      </c>
      <c r="G47" s="200">
        <v>1</v>
      </c>
      <c r="H47" s="200" t="s">
        <v>123</v>
      </c>
      <c r="I47" s="200">
        <v>17.25</v>
      </c>
      <c r="J47" s="202">
        <v>17.25</v>
      </c>
      <c r="K47" s="205">
        <v>42887</v>
      </c>
      <c r="L47" s="203"/>
      <c r="M47" s="200" t="s">
        <v>124</v>
      </c>
      <c r="N47" s="200">
        <v>5</v>
      </c>
      <c r="O47" s="204" t="s">
        <v>136</v>
      </c>
      <c r="Q47" s="210" t="s">
        <v>320</v>
      </c>
      <c r="R47" s="207" t="s">
        <v>321</v>
      </c>
      <c r="S47" s="208" t="s">
        <v>31</v>
      </c>
      <c r="T47" s="208">
        <v>20</v>
      </c>
      <c r="U47" s="208" t="s">
        <v>210</v>
      </c>
      <c r="V47" s="208">
        <v>7</v>
      </c>
      <c r="W47" s="208" t="s">
        <v>261</v>
      </c>
      <c r="X47" s="208" t="s">
        <v>256</v>
      </c>
      <c r="Y47" s="212">
        <v>43144</v>
      </c>
      <c r="AB47" s="234" t="s">
        <v>824</v>
      </c>
      <c r="AC47" s="231">
        <v>4.5999999999999996</v>
      </c>
      <c r="AD47" s="231">
        <v>4.5999999999999996</v>
      </c>
      <c r="AE47" s="231" t="s">
        <v>233</v>
      </c>
      <c r="AF47" s="231" t="s">
        <v>270</v>
      </c>
      <c r="AG47" s="235">
        <v>42361</v>
      </c>
      <c r="AH47" s="231" t="s">
        <v>779</v>
      </c>
      <c r="AI47" s="231" t="s">
        <v>31</v>
      </c>
      <c r="AJ47" s="236" t="s">
        <v>780</v>
      </c>
    </row>
    <row r="48" spans="1:36" x14ac:dyDescent="0.25">
      <c r="A48" s="198">
        <v>43</v>
      </c>
      <c r="B48" s="199" t="s">
        <v>31</v>
      </c>
      <c r="C48" s="200" t="s">
        <v>127</v>
      </c>
      <c r="D48" s="200">
        <v>3</v>
      </c>
      <c r="E48" s="200" t="s">
        <v>225</v>
      </c>
      <c r="F48" s="201" t="s">
        <v>226</v>
      </c>
      <c r="G48" s="200">
        <v>1</v>
      </c>
      <c r="H48" s="200" t="s">
        <v>123</v>
      </c>
      <c r="I48" s="200">
        <v>105</v>
      </c>
      <c r="J48" s="202">
        <v>108</v>
      </c>
      <c r="K48" s="205">
        <v>42948</v>
      </c>
      <c r="L48" s="203"/>
      <c r="M48" s="200" t="s">
        <v>145</v>
      </c>
      <c r="N48" s="200">
        <v>36</v>
      </c>
      <c r="O48" s="204" t="s">
        <v>136</v>
      </c>
      <c r="Q48" s="210" t="s">
        <v>427</v>
      </c>
      <c r="R48" s="207" t="s">
        <v>428</v>
      </c>
      <c r="S48" s="208" t="s">
        <v>31</v>
      </c>
      <c r="T48" s="208">
        <v>9.6</v>
      </c>
      <c r="U48" s="208" t="s">
        <v>378</v>
      </c>
      <c r="V48" s="209">
        <v>4</v>
      </c>
      <c r="W48" s="208" t="s">
        <v>255</v>
      </c>
      <c r="X48" s="208" t="s">
        <v>256</v>
      </c>
      <c r="Y48" s="212">
        <v>42923</v>
      </c>
      <c r="AB48" s="234" t="s">
        <v>825</v>
      </c>
      <c r="AC48" s="231">
        <v>15</v>
      </c>
      <c r="AD48" s="231">
        <v>15</v>
      </c>
      <c r="AE48" s="231">
        <v>0</v>
      </c>
      <c r="AF48" s="231" t="s">
        <v>270</v>
      </c>
      <c r="AG48" s="235">
        <v>41970</v>
      </c>
      <c r="AH48" s="231" t="s">
        <v>779</v>
      </c>
      <c r="AI48" s="231" t="s">
        <v>31</v>
      </c>
      <c r="AJ48" s="236" t="s">
        <v>120</v>
      </c>
    </row>
    <row r="49" spans="1:36" x14ac:dyDescent="0.25">
      <c r="A49" s="198">
        <v>44</v>
      </c>
      <c r="B49" s="199" t="s">
        <v>31</v>
      </c>
      <c r="C49" s="200" t="s">
        <v>127</v>
      </c>
      <c r="D49" s="200">
        <v>2</v>
      </c>
      <c r="E49" s="200" t="s">
        <v>227</v>
      </c>
      <c r="F49" s="201" t="s">
        <v>228</v>
      </c>
      <c r="G49" s="200">
        <v>1</v>
      </c>
      <c r="H49" s="200" t="s">
        <v>123</v>
      </c>
      <c r="I49" s="200">
        <v>35.85</v>
      </c>
      <c r="J49" s="202">
        <v>35.200000000000003</v>
      </c>
      <c r="K49" s="205">
        <v>43160</v>
      </c>
      <c r="L49" s="203"/>
      <c r="M49" s="200" t="s">
        <v>148</v>
      </c>
      <c r="N49" s="200">
        <v>11</v>
      </c>
      <c r="O49" s="204" t="s">
        <v>136</v>
      </c>
      <c r="Q49" s="210" t="s">
        <v>662</v>
      </c>
      <c r="R49" s="207" t="s">
        <v>663</v>
      </c>
      <c r="S49" s="208" t="s">
        <v>31</v>
      </c>
      <c r="T49" s="208">
        <v>2.2999999999999998</v>
      </c>
      <c r="U49" s="208" t="s">
        <v>378</v>
      </c>
      <c r="V49" s="209">
        <v>1</v>
      </c>
      <c r="W49" s="208" t="s">
        <v>255</v>
      </c>
      <c r="X49" s="208" t="s">
        <v>256</v>
      </c>
      <c r="Y49" s="212">
        <v>42969</v>
      </c>
      <c r="AB49" s="234" t="s">
        <v>826</v>
      </c>
      <c r="AC49" s="231">
        <v>12</v>
      </c>
      <c r="AD49" s="231">
        <v>12</v>
      </c>
      <c r="AE49" s="231">
        <v>0</v>
      </c>
      <c r="AF49" s="231" t="s">
        <v>270</v>
      </c>
      <c r="AG49" s="235">
        <v>42348</v>
      </c>
      <c r="AH49" s="231" t="s">
        <v>779</v>
      </c>
      <c r="AI49" s="231" t="s">
        <v>31</v>
      </c>
      <c r="AJ49" s="236" t="s">
        <v>120</v>
      </c>
    </row>
    <row r="50" spans="1:36" x14ac:dyDescent="0.25">
      <c r="A50" s="198">
        <v>45</v>
      </c>
      <c r="B50" s="199" t="s">
        <v>31</v>
      </c>
      <c r="C50" s="200" t="s">
        <v>127</v>
      </c>
      <c r="D50" s="200">
        <v>3</v>
      </c>
      <c r="E50" s="200" t="s">
        <v>229</v>
      </c>
      <c r="F50" s="201" t="s">
        <v>228</v>
      </c>
      <c r="G50" s="200">
        <v>2</v>
      </c>
      <c r="H50" s="200" t="s">
        <v>123</v>
      </c>
      <c r="I50" s="200">
        <v>54</v>
      </c>
      <c r="J50" s="202">
        <v>54.4</v>
      </c>
      <c r="K50" s="205">
        <v>43160</v>
      </c>
      <c r="L50" s="203" t="s">
        <v>230</v>
      </c>
      <c r="M50" s="200" t="s">
        <v>148</v>
      </c>
      <c r="N50" s="200">
        <v>17</v>
      </c>
      <c r="O50" s="204" t="s">
        <v>136</v>
      </c>
      <c r="Q50" s="210" t="s">
        <v>277</v>
      </c>
      <c r="R50" s="207" t="s">
        <v>278</v>
      </c>
      <c r="S50" s="208" t="s">
        <v>31</v>
      </c>
      <c r="T50" s="208">
        <v>34.15</v>
      </c>
      <c r="U50" s="208" t="s">
        <v>279</v>
      </c>
      <c r="V50" s="209">
        <v>16</v>
      </c>
      <c r="W50" s="208" t="s">
        <v>261</v>
      </c>
      <c r="X50" s="208" t="s">
        <v>270</v>
      </c>
      <c r="Y50" s="212">
        <v>41120</v>
      </c>
      <c r="AB50" s="234" t="s">
        <v>827</v>
      </c>
      <c r="AC50" s="231">
        <v>15</v>
      </c>
      <c r="AD50" s="231">
        <v>15</v>
      </c>
      <c r="AE50" s="231">
        <v>0</v>
      </c>
      <c r="AF50" s="231" t="s">
        <v>270</v>
      </c>
      <c r="AG50" s="235">
        <v>42677</v>
      </c>
      <c r="AH50" s="231" t="s">
        <v>779</v>
      </c>
      <c r="AI50" s="231" t="s">
        <v>31</v>
      </c>
      <c r="AJ50" s="236" t="s">
        <v>120</v>
      </c>
    </row>
    <row r="51" spans="1:36" x14ac:dyDescent="0.25">
      <c r="A51" s="198">
        <v>46</v>
      </c>
      <c r="B51" s="199" t="s">
        <v>31</v>
      </c>
      <c r="C51" s="200" t="s">
        <v>127</v>
      </c>
      <c r="D51" s="200">
        <v>3</v>
      </c>
      <c r="E51" s="200" t="s">
        <v>231</v>
      </c>
      <c r="F51" s="201" t="s">
        <v>232</v>
      </c>
      <c r="G51" s="200">
        <v>2</v>
      </c>
      <c r="H51" s="200" t="s">
        <v>123</v>
      </c>
      <c r="I51" s="200">
        <v>13.8</v>
      </c>
      <c r="J51" s="202">
        <v>13.8</v>
      </c>
      <c r="K51" s="205">
        <v>43313</v>
      </c>
      <c r="L51" s="203"/>
      <c r="M51" s="200" t="s">
        <v>148</v>
      </c>
      <c r="N51" s="200">
        <v>6</v>
      </c>
      <c r="O51" s="204" t="s">
        <v>136</v>
      </c>
      <c r="Q51" s="210" t="s">
        <v>560</v>
      </c>
      <c r="R51" s="207" t="s">
        <v>561</v>
      </c>
      <c r="S51" s="208" t="s">
        <v>31</v>
      </c>
      <c r="T51" s="208">
        <v>4.5</v>
      </c>
      <c r="U51" s="208" t="s">
        <v>449</v>
      </c>
      <c r="V51" s="209" t="s">
        <v>521</v>
      </c>
      <c r="W51" s="208" t="s">
        <v>297</v>
      </c>
      <c r="X51" s="208" t="s">
        <v>270</v>
      </c>
      <c r="Y51" s="212">
        <v>38931</v>
      </c>
      <c r="AB51" s="234" t="s">
        <v>828</v>
      </c>
      <c r="AC51" s="231">
        <v>5.5</v>
      </c>
      <c r="AD51" s="231">
        <v>5.5</v>
      </c>
      <c r="AE51" s="231">
        <v>5.5</v>
      </c>
      <c r="AF51" s="231" t="s">
        <v>270</v>
      </c>
      <c r="AG51" s="235">
        <v>35499</v>
      </c>
      <c r="AH51" s="231" t="s">
        <v>779</v>
      </c>
      <c r="AI51" s="231" t="s">
        <v>31</v>
      </c>
      <c r="AJ51" s="236" t="s">
        <v>780</v>
      </c>
    </row>
    <row r="52" spans="1:36" ht="45" x14ac:dyDescent="0.25">
      <c r="A52" s="198">
        <v>47</v>
      </c>
      <c r="B52" s="199" t="s">
        <v>31</v>
      </c>
      <c r="C52" s="200" t="s">
        <v>127</v>
      </c>
      <c r="D52" s="200" t="s">
        <v>233</v>
      </c>
      <c r="E52" s="200" t="s">
        <v>234</v>
      </c>
      <c r="F52" s="201" t="s">
        <v>235</v>
      </c>
      <c r="G52" s="200">
        <v>1</v>
      </c>
      <c r="H52" s="200" t="s">
        <v>123</v>
      </c>
      <c r="I52" s="200">
        <v>37.049999999999997</v>
      </c>
      <c r="J52" s="202">
        <v>37.049999999999997</v>
      </c>
      <c r="K52" s="205">
        <v>43344</v>
      </c>
      <c r="L52" s="203" t="s">
        <v>236</v>
      </c>
      <c r="M52" s="200" t="s">
        <v>148</v>
      </c>
      <c r="N52" s="200">
        <v>13</v>
      </c>
      <c r="O52" s="204" t="s">
        <v>136</v>
      </c>
      <c r="Q52" s="210" t="s">
        <v>539</v>
      </c>
      <c r="R52" s="207" t="s">
        <v>540</v>
      </c>
      <c r="S52" s="208" t="s">
        <v>31</v>
      </c>
      <c r="T52" s="208">
        <v>4.6500000000000004</v>
      </c>
      <c r="U52" s="208" t="s">
        <v>330</v>
      </c>
      <c r="V52" s="209">
        <v>6</v>
      </c>
      <c r="W52" s="208" t="s">
        <v>261</v>
      </c>
      <c r="X52" s="208" t="s">
        <v>270</v>
      </c>
      <c r="Y52" s="212">
        <v>40581</v>
      </c>
      <c r="AB52" s="234" t="s">
        <v>829</v>
      </c>
      <c r="AC52" s="231">
        <v>5.0999999999999996</v>
      </c>
      <c r="AD52" s="231">
        <v>5.0999999999999996</v>
      </c>
      <c r="AE52" s="231">
        <v>5.0999999999999996</v>
      </c>
      <c r="AF52" s="231" t="s">
        <v>270</v>
      </c>
      <c r="AG52" s="235">
        <v>39666</v>
      </c>
      <c r="AH52" s="231" t="s">
        <v>779</v>
      </c>
      <c r="AI52" s="231" t="s">
        <v>31</v>
      </c>
      <c r="AJ52" s="236" t="s">
        <v>120</v>
      </c>
    </row>
    <row r="53" spans="1:36" x14ac:dyDescent="0.25">
      <c r="A53" s="198">
        <v>48</v>
      </c>
      <c r="B53" s="199" t="s">
        <v>31</v>
      </c>
      <c r="C53" s="200" t="s">
        <v>127</v>
      </c>
      <c r="D53" s="200">
        <v>2</v>
      </c>
      <c r="E53" s="200" t="s">
        <v>237</v>
      </c>
      <c r="F53" s="201" t="s">
        <v>238</v>
      </c>
      <c r="G53" s="200">
        <v>1</v>
      </c>
      <c r="H53" s="200" t="s">
        <v>123</v>
      </c>
      <c r="I53" s="200">
        <v>26.875</v>
      </c>
      <c r="J53" s="202">
        <v>27.5</v>
      </c>
      <c r="K53" s="205">
        <v>43374</v>
      </c>
      <c r="L53" s="203"/>
      <c r="M53" s="206" t="s">
        <v>124</v>
      </c>
      <c r="N53" s="200">
        <v>11</v>
      </c>
      <c r="O53" s="204" t="s">
        <v>136</v>
      </c>
      <c r="Q53" s="210" t="s">
        <v>335</v>
      </c>
      <c r="R53" s="207" t="s">
        <v>336</v>
      </c>
      <c r="S53" s="208" t="s">
        <v>31</v>
      </c>
      <c r="T53" s="208">
        <v>18</v>
      </c>
      <c r="U53" s="208" t="s">
        <v>337</v>
      </c>
      <c r="V53" s="209">
        <v>9</v>
      </c>
      <c r="W53" s="208" t="s">
        <v>255</v>
      </c>
      <c r="X53" s="208" t="s">
        <v>256</v>
      </c>
      <c r="Y53" s="212">
        <v>43087</v>
      </c>
      <c r="AB53" s="229" t="s">
        <v>830</v>
      </c>
      <c r="AC53" s="230">
        <v>22.3</v>
      </c>
      <c r="AD53" s="231">
        <v>21.15</v>
      </c>
      <c r="AE53" s="230">
        <v>21.2</v>
      </c>
      <c r="AF53" s="231" t="s">
        <v>270</v>
      </c>
      <c r="AG53" s="232">
        <v>43070</v>
      </c>
      <c r="AH53" s="231" t="s">
        <v>779</v>
      </c>
      <c r="AI53" s="230" t="s">
        <v>31</v>
      </c>
      <c r="AJ53" s="233" t="s">
        <v>120</v>
      </c>
    </row>
    <row r="54" spans="1:36" ht="30" x14ac:dyDescent="0.25">
      <c r="A54" s="198">
        <v>49</v>
      </c>
      <c r="B54" s="199" t="s">
        <v>31</v>
      </c>
      <c r="C54" s="200" t="s">
        <v>127</v>
      </c>
      <c r="D54" s="200" t="s">
        <v>941</v>
      </c>
      <c r="E54" s="200" t="s">
        <v>239</v>
      </c>
      <c r="F54" s="201" t="s">
        <v>240</v>
      </c>
      <c r="G54" s="200">
        <v>1</v>
      </c>
      <c r="H54" s="200" t="s">
        <v>123</v>
      </c>
      <c r="I54" s="200">
        <v>44.515000000000001</v>
      </c>
      <c r="J54" s="202">
        <v>45</v>
      </c>
      <c r="K54" s="205">
        <v>43374</v>
      </c>
      <c r="L54" s="417" t="s">
        <v>942</v>
      </c>
      <c r="M54" s="206" t="s">
        <v>124</v>
      </c>
      <c r="N54" s="200">
        <v>18</v>
      </c>
      <c r="O54" s="204" t="s">
        <v>136</v>
      </c>
      <c r="Q54" s="210" t="s">
        <v>706</v>
      </c>
      <c r="R54" s="207" t="s">
        <v>707</v>
      </c>
      <c r="S54" s="208" t="s">
        <v>31</v>
      </c>
      <c r="T54" s="208">
        <v>0.85</v>
      </c>
      <c r="U54" s="208" t="s">
        <v>708</v>
      </c>
      <c r="V54" s="209">
        <v>1</v>
      </c>
      <c r="W54" s="208" t="s">
        <v>261</v>
      </c>
      <c r="X54" s="208" t="s">
        <v>256</v>
      </c>
      <c r="Y54" s="212">
        <v>41544</v>
      </c>
      <c r="AB54" s="234" t="s">
        <v>831</v>
      </c>
      <c r="AC54" s="231">
        <v>5</v>
      </c>
      <c r="AD54" s="231">
        <v>5</v>
      </c>
      <c r="AE54" s="231">
        <v>5</v>
      </c>
      <c r="AF54" s="231" t="s">
        <v>270</v>
      </c>
      <c r="AG54" s="235">
        <v>35025</v>
      </c>
      <c r="AH54" s="231" t="s">
        <v>779</v>
      </c>
      <c r="AI54" s="231" t="s">
        <v>31</v>
      </c>
      <c r="AJ54" s="236" t="s">
        <v>780</v>
      </c>
    </row>
    <row r="55" spans="1:36" x14ac:dyDescent="0.25">
      <c r="A55" s="198">
        <v>50</v>
      </c>
      <c r="B55" s="199" t="s">
        <v>31</v>
      </c>
      <c r="C55" s="200" t="s">
        <v>127</v>
      </c>
      <c r="D55" s="200">
        <v>3</v>
      </c>
      <c r="E55" s="200" t="s">
        <v>241</v>
      </c>
      <c r="F55" s="201" t="s">
        <v>242</v>
      </c>
      <c r="G55" s="200">
        <v>1</v>
      </c>
      <c r="H55" s="200" t="s">
        <v>123</v>
      </c>
      <c r="I55" s="200">
        <v>33.6</v>
      </c>
      <c r="J55" s="202">
        <v>35.200000000000003</v>
      </c>
      <c r="K55" s="205">
        <v>43466</v>
      </c>
      <c r="L55" s="203"/>
      <c r="M55" s="200" t="s">
        <v>145</v>
      </c>
      <c r="N55" s="200">
        <v>11</v>
      </c>
      <c r="O55" s="204" t="s">
        <v>136</v>
      </c>
      <c r="Q55" s="210" t="s">
        <v>672</v>
      </c>
      <c r="R55" s="207" t="s">
        <v>673</v>
      </c>
      <c r="S55" s="208" t="s">
        <v>31</v>
      </c>
      <c r="T55" s="208">
        <v>1.7</v>
      </c>
      <c r="U55" s="208" t="s">
        <v>674</v>
      </c>
      <c r="V55" s="209">
        <v>2</v>
      </c>
      <c r="W55" s="208" t="s">
        <v>261</v>
      </c>
      <c r="X55" s="208" t="s">
        <v>270</v>
      </c>
      <c r="Y55" s="212">
        <v>40646</v>
      </c>
      <c r="AB55" s="234" t="s">
        <v>832</v>
      </c>
      <c r="AC55" s="231">
        <v>20</v>
      </c>
      <c r="AD55" s="231">
        <v>20</v>
      </c>
      <c r="AE55" s="231">
        <v>20</v>
      </c>
      <c r="AF55" s="231" t="s">
        <v>270</v>
      </c>
      <c r="AG55" s="235">
        <v>40556</v>
      </c>
      <c r="AH55" s="231" t="s">
        <v>779</v>
      </c>
      <c r="AI55" s="231" t="s">
        <v>31</v>
      </c>
      <c r="AJ55" s="236" t="s">
        <v>120</v>
      </c>
    </row>
    <row r="56" spans="1:36" x14ac:dyDescent="0.25">
      <c r="A56" s="198">
        <v>51</v>
      </c>
      <c r="B56" s="199" t="s">
        <v>31</v>
      </c>
      <c r="C56" s="200" t="s">
        <v>127</v>
      </c>
      <c r="D56" s="200">
        <v>3</v>
      </c>
      <c r="E56" s="200" t="s">
        <v>943</v>
      </c>
      <c r="F56" s="201" t="s">
        <v>944</v>
      </c>
      <c r="G56" s="200">
        <v>1</v>
      </c>
      <c r="H56" s="200" t="s">
        <v>945</v>
      </c>
      <c r="I56" s="200">
        <v>89</v>
      </c>
      <c r="J56" s="202">
        <v>5</v>
      </c>
      <c r="K56" s="205">
        <v>43617</v>
      </c>
      <c r="L56" s="203"/>
      <c r="M56" s="200" t="s">
        <v>946</v>
      </c>
      <c r="N56" s="200"/>
      <c r="O56" s="204" t="s">
        <v>136</v>
      </c>
      <c r="Q56" s="210" t="s">
        <v>388</v>
      </c>
      <c r="R56" s="207" t="s">
        <v>389</v>
      </c>
      <c r="S56" s="208" t="s">
        <v>31</v>
      </c>
      <c r="T56" s="208">
        <v>12.5</v>
      </c>
      <c r="U56" s="208" t="s">
        <v>362</v>
      </c>
      <c r="V56" s="209">
        <v>5</v>
      </c>
      <c r="W56" s="208" t="s">
        <v>301</v>
      </c>
      <c r="X56" s="208" t="s">
        <v>270</v>
      </c>
      <c r="Y56" s="212">
        <v>40709</v>
      </c>
      <c r="AB56" s="234" t="s">
        <v>833</v>
      </c>
      <c r="AC56" s="231">
        <v>14.1</v>
      </c>
      <c r="AD56" s="231">
        <v>14.1</v>
      </c>
      <c r="AE56" s="231">
        <v>0</v>
      </c>
      <c r="AF56" s="231" t="s">
        <v>270</v>
      </c>
      <c r="AG56" s="235">
        <v>42475</v>
      </c>
      <c r="AH56" s="231" t="s">
        <v>779</v>
      </c>
      <c r="AI56" s="231" t="s">
        <v>31</v>
      </c>
      <c r="AJ56" s="236" t="s">
        <v>120</v>
      </c>
    </row>
    <row r="57" spans="1:36" x14ac:dyDescent="0.25">
      <c r="Q57" s="210" t="s">
        <v>418</v>
      </c>
      <c r="R57" s="207" t="s">
        <v>419</v>
      </c>
      <c r="S57" s="208" t="s">
        <v>31</v>
      </c>
      <c r="T57" s="208">
        <v>9.99</v>
      </c>
      <c r="U57" s="208" t="s">
        <v>375</v>
      </c>
      <c r="V57" s="209">
        <v>12</v>
      </c>
      <c r="W57" s="208" t="s">
        <v>297</v>
      </c>
      <c r="X57" s="208" t="s">
        <v>270</v>
      </c>
      <c r="Y57" s="212">
        <v>40663</v>
      </c>
      <c r="AB57" s="229" t="s">
        <v>834</v>
      </c>
      <c r="AC57" s="230">
        <v>16.100000000000001</v>
      </c>
      <c r="AD57" s="231">
        <v>16.100000000000001</v>
      </c>
      <c r="AE57" s="230">
        <v>0</v>
      </c>
      <c r="AF57" s="231" t="s">
        <v>270</v>
      </c>
      <c r="AG57" s="232">
        <v>42797</v>
      </c>
      <c r="AH57" s="231" t="s">
        <v>779</v>
      </c>
      <c r="AI57" s="230" t="s">
        <v>31</v>
      </c>
      <c r="AJ57" s="233" t="s">
        <v>120</v>
      </c>
    </row>
    <row r="58" spans="1:36" x14ac:dyDescent="0.25">
      <c r="Q58" s="210" t="s">
        <v>525</v>
      </c>
      <c r="R58" s="207" t="s">
        <v>526</v>
      </c>
      <c r="S58" s="208" t="s">
        <v>31</v>
      </c>
      <c r="T58" s="208">
        <v>4.99</v>
      </c>
      <c r="U58" s="208" t="s">
        <v>415</v>
      </c>
      <c r="V58" s="209">
        <v>2</v>
      </c>
      <c r="W58" s="208" t="s">
        <v>261</v>
      </c>
      <c r="X58" s="208" t="s">
        <v>270</v>
      </c>
      <c r="Y58" s="212">
        <v>41213</v>
      </c>
      <c r="AB58" s="234" t="s">
        <v>835</v>
      </c>
      <c r="AC58" s="231">
        <v>30</v>
      </c>
      <c r="AD58" s="231">
        <v>30</v>
      </c>
      <c r="AE58" s="231">
        <v>30</v>
      </c>
      <c r="AF58" s="231" t="s">
        <v>270</v>
      </c>
      <c r="AG58" s="235">
        <v>39820</v>
      </c>
      <c r="AH58" s="231" t="s">
        <v>779</v>
      </c>
      <c r="AI58" s="231" t="s">
        <v>31</v>
      </c>
      <c r="AJ58" s="236" t="s">
        <v>120</v>
      </c>
    </row>
    <row r="59" spans="1:36" x14ac:dyDescent="0.25">
      <c r="Q59" s="210" t="s">
        <v>468</v>
      </c>
      <c r="R59" s="207" t="s">
        <v>469</v>
      </c>
      <c r="S59" s="208" t="s">
        <v>31</v>
      </c>
      <c r="T59" s="208">
        <v>7.5</v>
      </c>
      <c r="U59" s="208" t="s">
        <v>310</v>
      </c>
      <c r="V59" s="209">
        <v>5</v>
      </c>
      <c r="W59" s="208" t="s">
        <v>297</v>
      </c>
      <c r="X59" s="208" t="s">
        <v>270</v>
      </c>
      <c r="Y59" s="212">
        <v>39108</v>
      </c>
      <c r="AB59" s="234" t="s">
        <v>836</v>
      </c>
      <c r="AC59" s="231">
        <v>18.8</v>
      </c>
      <c r="AD59" s="231">
        <v>18.8</v>
      </c>
      <c r="AE59" s="231">
        <v>20</v>
      </c>
      <c r="AF59" s="231" t="s">
        <v>270</v>
      </c>
      <c r="AG59" s="235">
        <v>42774</v>
      </c>
      <c r="AH59" s="231" t="s">
        <v>779</v>
      </c>
      <c r="AI59" s="231" t="s">
        <v>31</v>
      </c>
      <c r="AJ59" s="236" t="s">
        <v>120</v>
      </c>
    </row>
    <row r="60" spans="1:36" x14ac:dyDescent="0.25">
      <c r="Q60" s="210" t="s">
        <v>675</v>
      </c>
      <c r="R60" s="207" t="s">
        <v>676</v>
      </c>
      <c r="S60" s="208" t="s">
        <v>31</v>
      </c>
      <c r="T60" s="208">
        <v>1.7</v>
      </c>
      <c r="U60" s="208" t="s">
        <v>317</v>
      </c>
      <c r="V60" s="209">
        <v>2</v>
      </c>
      <c r="W60" s="208" t="s">
        <v>261</v>
      </c>
      <c r="X60" s="208" t="s">
        <v>270</v>
      </c>
      <c r="Y60" s="212">
        <v>40158</v>
      </c>
      <c r="AB60" s="234" t="s">
        <v>837</v>
      </c>
      <c r="AC60" s="231">
        <v>73.599999999999994</v>
      </c>
      <c r="AD60" s="231">
        <v>73.599999999999994</v>
      </c>
      <c r="AE60" s="231">
        <v>27.6</v>
      </c>
      <c r="AF60" s="231" t="s">
        <v>270</v>
      </c>
      <c r="AG60" s="235">
        <v>40787</v>
      </c>
      <c r="AH60" s="231" t="s">
        <v>790</v>
      </c>
      <c r="AI60" s="231" t="s">
        <v>31</v>
      </c>
      <c r="AJ60" s="236" t="s">
        <v>120</v>
      </c>
    </row>
    <row r="61" spans="1:36" x14ac:dyDescent="0.25">
      <c r="Q61" s="210" t="s">
        <v>283</v>
      </c>
      <c r="R61" s="207" t="s">
        <v>284</v>
      </c>
      <c r="S61" s="208" t="s">
        <v>31</v>
      </c>
      <c r="T61" s="208">
        <v>33</v>
      </c>
      <c r="U61" s="208" t="s">
        <v>254</v>
      </c>
      <c r="V61" s="209">
        <v>12</v>
      </c>
      <c r="W61" s="208" t="s">
        <v>255</v>
      </c>
      <c r="X61" s="208" t="s">
        <v>256</v>
      </c>
      <c r="Y61" s="212">
        <v>42644</v>
      </c>
      <c r="AB61" s="234" t="s">
        <v>838</v>
      </c>
      <c r="AC61" s="231">
        <v>54</v>
      </c>
      <c r="AD61" s="231">
        <v>54</v>
      </c>
      <c r="AE61" s="231">
        <v>54</v>
      </c>
      <c r="AF61" s="231" t="s">
        <v>270</v>
      </c>
      <c r="AG61" s="235">
        <v>39386</v>
      </c>
      <c r="AH61" s="231" t="s">
        <v>779</v>
      </c>
      <c r="AI61" s="231" t="s">
        <v>31</v>
      </c>
      <c r="AJ61" s="236" t="s">
        <v>120</v>
      </c>
    </row>
    <row r="62" spans="1:36" x14ac:dyDescent="0.25">
      <c r="Q62" s="210" t="s">
        <v>650</v>
      </c>
      <c r="R62" s="207" t="s">
        <v>651</v>
      </c>
      <c r="S62" s="208" t="s">
        <v>31</v>
      </c>
      <c r="T62" s="208">
        <v>2.5</v>
      </c>
      <c r="U62" s="208" t="s">
        <v>524</v>
      </c>
      <c r="V62" s="209">
        <v>1</v>
      </c>
      <c r="W62" s="208" t="s">
        <v>261</v>
      </c>
      <c r="X62" s="208" t="s">
        <v>256</v>
      </c>
      <c r="Y62" s="212">
        <v>43384</v>
      </c>
      <c r="AB62" s="234" t="s">
        <v>839</v>
      </c>
      <c r="AC62" s="231">
        <v>6.9</v>
      </c>
      <c r="AD62" s="231">
        <v>6.9</v>
      </c>
      <c r="AE62" s="231">
        <v>0</v>
      </c>
      <c r="AF62" s="231" t="s">
        <v>270</v>
      </c>
      <c r="AG62" s="235">
        <v>43282</v>
      </c>
      <c r="AH62" s="231" t="s">
        <v>779</v>
      </c>
      <c r="AI62" s="231" t="s">
        <v>31</v>
      </c>
      <c r="AJ62" s="236" t="s">
        <v>795</v>
      </c>
    </row>
    <row r="63" spans="1:36" x14ac:dyDescent="0.25">
      <c r="Q63" s="210" t="s">
        <v>594</v>
      </c>
      <c r="R63" s="207" t="s">
        <v>595</v>
      </c>
      <c r="S63" s="208" t="s">
        <v>31</v>
      </c>
      <c r="T63" s="208">
        <v>3.9</v>
      </c>
      <c r="U63" s="208" t="s">
        <v>596</v>
      </c>
      <c r="V63" s="209">
        <v>2</v>
      </c>
      <c r="W63" s="208" t="s">
        <v>261</v>
      </c>
      <c r="X63" s="208" t="s">
        <v>270</v>
      </c>
      <c r="Y63" s="212">
        <v>41289</v>
      </c>
      <c r="AB63" s="234" t="s">
        <v>840</v>
      </c>
      <c r="AC63" s="231">
        <v>0.9</v>
      </c>
      <c r="AD63" s="231">
        <v>0.9</v>
      </c>
      <c r="AE63" s="231" t="s">
        <v>233</v>
      </c>
      <c r="AF63" s="231" t="s">
        <v>270</v>
      </c>
      <c r="AG63" s="235">
        <v>36161</v>
      </c>
      <c r="AH63" s="231" t="s">
        <v>779</v>
      </c>
      <c r="AI63" s="231" t="s">
        <v>31</v>
      </c>
      <c r="AJ63" s="236" t="s">
        <v>780</v>
      </c>
    </row>
    <row r="64" spans="1:36" x14ac:dyDescent="0.25">
      <c r="Q64" s="210" t="s">
        <v>368</v>
      </c>
      <c r="R64" s="207" t="s">
        <v>369</v>
      </c>
      <c r="S64" s="208" t="s">
        <v>31</v>
      </c>
      <c r="T64" s="208">
        <v>14.8</v>
      </c>
      <c r="U64" s="208" t="s">
        <v>370</v>
      </c>
      <c r="V64" s="209">
        <v>6</v>
      </c>
      <c r="W64" s="208" t="s">
        <v>261</v>
      </c>
      <c r="X64" s="208" t="s">
        <v>256</v>
      </c>
      <c r="Y64" s="212">
        <v>41362</v>
      </c>
      <c r="AB64" s="234" t="s">
        <v>841</v>
      </c>
      <c r="AC64" s="231">
        <v>13.5</v>
      </c>
      <c r="AD64" s="231">
        <v>13.5</v>
      </c>
      <c r="AE64" s="231">
        <v>13.5</v>
      </c>
      <c r="AF64" s="231" t="s">
        <v>270</v>
      </c>
      <c r="AG64" s="235">
        <v>37987</v>
      </c>
      <c r="AH64" s="231" t="s">
        <v>779</v>
      </c>
      <c r="AI64" s="231" t="s">
        <v>31</v>
      </c>
      <c r="AJ64" s="236" t="s">
        <v>780</v>
      </c>
    </row>
    <row r="65" spans="17:36" x14ac:dyDescent="0.25">
      <c r="Q65" s="210" t="s">
        <v>322</v>
      </c>
      <c r="R65" s="207" t="s">
        <v>323</v>
      </c>
      <c r="S65" s="208" t="s">
        <v>31</v>
      </c>
      <c r="T65" s="208">
        <v>20</v>
      </c>
      <c r="U65" s="208" t="s">
        <v>324</v>
      </c>
      <c r="V65" s="209">
        <v>10</v>
      </c>
      <c r="W65" s="208" t="s">
        <v>301</v>
      </c>
      <c r="X65" s="208" t="s">
        <v>270</v>
      </c>
      <c r="Y65" s="212">
        <v>40787</v>
      </c>
      <c r="AB65" s="234" t="s">
        <v>842</v>
      </c>
      <c r="AC65" s="231">
        <v>28.5</v>
      </c>
      <c r="AD65" s="231">
        <v>28.5</v>
      </c>
      <c r="AE65" s="231">
        <v>28.5</v>
      </c>
      <c r="AF65" s="231" t="s">
        <v>270</v>
      </c>
      <c r="AG65" s="235">
        <v>38443</v>
      </c>
      <c r="AH65" s="231" t="s">
        <v>779</v>
      </c>
      <c r="AI65" s="231" t="s">
        <v>31</v>
      </c>
      <c r="AJ65" s="236" t="s">
        <v>120</v>
      </c>
    </row>
    <row r="66" spans="17:36" x14ac:dyDescent="0.25">
      <c r="Q66" s="210" t="s">
        <v>512</v>
      </c>
      <c r="R66" s="207" t="s">
        <v>513</v>
      </c>
      <c r="S66" s="208" t="s">
        <v>31</v>
      </c>
      <c r="T66" s="208">
        <v>4.99</v>
      </c>
      <c r="U66" s="208" t="s">
        <v>514</v>
      </c>
      <c r="V66" s="209">
        <v>2</v>
      </c>
      <c r="W66" s="208" t="s">
        <v>255</v>
      </c>
      <c r="X66" s="208" t="s">
        <v>256</v>
      </c>
      <c r="Y66" s="212">
        <v>41671</v>
      </c>
      <c r="AB66" s="234" t="s">
        <v>843</v>
      </c>
      <c r="AC66" s="231">
        <v>12.5</v>
      </c>
      <c r="AD66" s="231">
        <v>11</v>
      </c>
      <c r="AE66" s="231">
        <v>0</v>
      </c>
      <c r="AF66" s="231" t="s">
        <v>270</v>
      </c>
      <c r="AG66" s="235">
        <v>43282</v>
      </c>
      <c r="AH66" s="231" t="s">
        <v>779</v>
      </c>
      <c r="AI66" s="231" t="s">
        <v>31</v>
      </c>
      <c r="AJ66" s="236" t="s">
        <v>795</v>
      </c>
    </row>
    <row r="67" spans="17:36" x14ac:dyDescent="0.25">
      <c r="Q67" s="210" t="s">
        <v>437</v>
      </c>
      <c r="R67" s="207" t="s">
        <v>438</v>
      </c>
      <c r="S67" s="208" t="s">
        <v>31</v>
      </c>
      <c r="T67" s="208">
        <v>9</v>
      </c>
      <c r="U67" s="208" t="s">
        <v>254</v>
      </c>
      <c r="V67" s="209">
        <v>3</v>
      </c>
      <c r="W67" s="208" t="s">
        <v>261</v>
      </c>
      <c r="X67" s="208" t="s">
        <v>256</v>
      </c>
      <c r="Y67" s="212">
        <v>41621</v>
      </c>
      <c r="AB67" s="234" t="s">
        <v>844</v>
      </c>
      <c r="AC67" s="231">
        <v>20</v>
      </c>
      <c r="AD67" s="231">
        <v>20</v>
      </c>
      <c r="AE67" s="231">
        <v>10</v>
      </c>
      <c r="AF67" s="231" t="s">
        <v>270</v>
      </c>
      <c r="AG67" s="235">
        <v>41898</v>
      </c>
      <c r="AH67" s="231" t="s">
        <v>779</v>
      </c>
      <c r="AI67" s="231" t="s">
        <v>31</v>
      </c>
      <c r="AJ67" s="236" t="s">
        <v>120</v>
      </c>
    </row>
    <row r="68" spans="17:36" x14ac:dyDescent="0.25">
      <c r="Q68" s="210" t="s">
        <v>587</v>
      </c>
      <c r="R68" s="207" t="s">
        <v>588</v>
      </c>
      <c r="S68" s="208" t="s">
        <v>31</v>
      </c>
      <c r="T68" s="208">
        <v>4</v>
      </c>
      <c r="U68" s="208" t="s">
        <v>375</v>
      </c>
      <c r="V68" s="209">
        <v>2</v>
      </c>
      <c r="W68" s="208" t="s">
        <v>255</v>
      </c>
      <c r="X68" s="208" t="s">
        <v>256</v>
      </c>
      <c r="Y68" s="212">
        <v>42809</v>
      </c>
      <c r="AB68" s="234" t="s">
        <v>845</v>
      </c>
      <c r="AC68" s="231">
        <v>34.5</v>
      </c>
      <c r="AD68" s="231">
        <v>34.5</v>
      </c>
      <c r="AE68" s="231">
        <v>0</v>
      </c>
      <c r="AF68" s="231" t="s">
        <v>270</v>
      </c>
      <c r="AG68" s="235">
        <v>42633</v>
      </c>
      <c r="AH68" s="231" t="s">
        <v>779</v>
      </c>
      <c r="AI68" s="231" t="s">
        <v>31</v>
      </c>
      <c r="AJ68" s="236" t="s">
        <v>120</v>
      </c>
    </row>
    <row r="69" spans="17:36" x14ac:dyDescent="0.25">
      <c r="Q69" s="210" t="s">
        <v>636</v>
      </c>
      <c r="R69" s="207" t="s">
        <v>637</v>
      </c>
      <c r="S69" s="208" t="s">
        <v>31</v>
      </c>
      <c r="T69" s="208">
        <v>2.5499999999999998</v>
      </c>
      <c r="U69" s="208" t="s">
        <v>638</v>
      </c>
      <c r="V69" s="209">
        <v>3</v>
      </c>
      <c r="W69" s="208" t="s">
        <v>261</v>
      </c>
      <c r="X69" s="208" t="s">
        <v>270</v>
      </c>
      <c r="Y69" s="212">
        <v>40180</v>
      </c>
      <c r="AB69" s="238" t="s">
        <v>846</v>
      </c>
      <c r="AC69" s="239">
        <v>10</v>
      </c>
      <c r="AD69" s="239">
        <v>10</v>
      </c>
      <c r="AE69" s="239">
        <v>10</v>
      </c>
      <c r="AF69" s="239" t="s">
        <v>270</v>
      </c>
      <c r="AG69" s="240">
        <v>39409</v>
      </c>
      <c r="AH69" s="239" t="s">
        <v>779</v>
      </c>
      <c r="AI69" s="239" t="s">
        <v>31</v>
      </c>
      <c r="AJ69" s="241" t="s">
        <v>120</v>
      </c>
    </row>
    <row r="70" spans="17:36" ht="29.25" thickBot="1" x14ac:dyDescent="0.3">
      <c r="Q70" s="210" t="s">
        <v>742</v>
      </c>
      <c r="R70" s="207" t="s">
        <v>743</v>
      </c>
      <c r="S70" s="208" t="s">
        <v>31</v>
      </c>
      <c r="T70" s="208">
        <v>0.28999999999999998</v>
      </c>
      <c r="U70" s="208" t="s">
        <v>394</v>
      </c>
      <c r="V70" s="208">
        <v>0</v>
      </c>
      <c r="W70" s="208" t="s">
        <v>261</v>
      </c>
      <c r="X70" s="208" t="s">
        <v>270</v>
      </c>
      <c r="Y70" s="212">
        <v>40831</v>
      </c>
      <c r="AB70" s="242" t="s">
        <v>847</v>
      </c>
      <c r="AC70" s="243">
        <v>157.774</v>
      </c>
      <c r="AD70" s="243">
        <v>155.684</v>
      </c>
      <c r="AE70" s="243"/>
      <c r="AF70" s="243" t="s">
        <v>270</v>
      </c>
      <c r="AG70" s="244"/>
      <c r="AH70" s="243" t="s">
        <v>779</v>
      </c>
      <c r="AI70" s="243" t="s">
        <v>31</v>
      </c>
      <c r="AJ70" s="245" t="s">
        <v>780</v>
      </c>
    </row>
    <row r="71" spans="17:36" x14ac:dyDescent="0.25">
      <c r="Q71" s="210" t="s">
        <v>908</v>
      </c>
      <c r="R71" s="207" t="s">
        <v>909</v>
      </c>
      <c r="S71" s="208" t="s">
        <v>31</v>
      </c>
      <c r="T71" s="208">
        <v>18</v>
      </c>
      <c r="U71" s="208" t="s">
        <v>273</v>
      </c>
      <c r="V71" s="209">
        <v>6</v>
      </c>
      <c r="W71" s="208" t="s">
        <v>255</v>
      </c>
      <c r="X71" s="208" t="s">
        <v>256</v>
      </c>
      <c r="Y71" s="212">
        <v>43544</v>
      </c>
    </row>
    <row r="72" spans="17:36" x14ac:dyDescent="0.25">
      <c r="Q72" s="210" t="s">
        <v>574</v>
      </c>
      <c r="R72" s="207" t="s">
        <v>575</v>
      </c>
      <c r="S72" s="208" t="s">
        <v>31</v>
      </c>
      <c r="T72" s="208">
        <v>4.25</v>
      </c>
      <c r="U72" s="208" t="s">
        <v>346</v>
      </c>
      <c r="V72" s="209">
        <v>5</v>
      </c>
      <c r="W72" s="208" t="s">
        <v>301</v>
      </c>
      <c r="X72" s="208" t="s">
        <v>270</v>
      </c>
      <c r="Y72" s="212">
        <v>38876</v>
      </c>
    </row>
    <row r="73" spans="17:36" ht="28.5" x14ac:dyDescent="0.25">
      <c r="Q73" s="210" t="s">
        <v>690</v>
      </c>
      <c r="R73" s="207" t="s">
        <v>691</v>
      </c>
      <c r="S73" s="208" t="s">
        <v>31</v>
      </c>
      <c r="T73" s="208">
        <v>1.5980000000000001</v>
      </c>
      <c r="U73" s="208" t="s">
        <v>394</v>
      </c>
      <c r="V73" s="209">
        <v>2</v>
      </c>
      <c r="W73" s="208" t="s">
        <v>261</v>
      </c>
      <c r="X73" s="208" t="s">
        <v>256</v>
      </c>
      <c r="Y73" s="212">
        <v>42996</v>
      </c>
    </row>
    <row r="74" spans="17:36" x14ac:dyDescent="0.25">
      <c r="Q74" s="210" t="s">
        <v>404</v>
      </c>
      <c r="R74" s="207" t="s">
        <v>405</v>
      </c>
      <c r="S74" s="208" t="s">
        <v>31</v>
      </c>
      <c r="T74" s="208">
        <v>11.5</v>
      </c>
      <c r="U74" s="208" t="s">
        <v>378</v>
      </c>
      <c r="V74" s="209">
        <v>5</v>
      </c>
      <c r="W74" s="208" t="s">
        <v>255</v>
      </c>
      <c r="X74" s="208" t="s">
        <v>256</v>
      </c>
      <c r="Y74" s="212">
        <v>42997</v>
      </c>
    </row>
    <row r="75" spans="17:36" x14ac:dyDescent="0.25">
      <c r="Q75" s="210" t="s">
        <v>439</v>
      </c>
      <c r="R75" s="207" t="s">
        <v>440</v>
      </c>
      <c r="S75" s="208" t="s">
        <v>31</v>
      </c>
      <c r="T75" s="208">
        <v>9</v>
      </c>
      <c r="U75" s="208" t="s">
        <v>394</v>
      </c>
      <c r="V75" s="209">
        <v>4</v>
      </c>
      <c r="W75" s="208" t="s">
        <v>261</v>
      </c>
      <c r="X75" s="208" t="s">
        <v>270</v>
      </c>
      <c r="Y75" s="212">
        <v>40864</v>
      </c>
    </row>
    <row r="76" spans="17:36" x14ac:dyDescent="0.25">
      <c r="Q76" s="210" t="s">
        <v>416</v>
      </c>
      <c r="R76" s="207" t="s">
        <v>417</v>
      </c>
      <c r="S76" s="208" t="s">
        <v>31</v>
      </c>
      <c r="T76" s="208">
        <v>9.9990000000000006</v>
      </c>
      <c r="U76" s="208" t="s">
        <v>210</v>
      </c>
      <c r="V76" s="209">
        <v>3</v>
      </c>
      <c r="W76" s="208" t="s">
        <v>255</v>
      </c>
      <c r="X76" s="208" t="s">
        <v>256</v>
      </c>
      <c r="Y76" s="212">
        <v>43351</v>
      </c>
    </row>
    <row r="77" spans="17:36" x14ac:dyDescent="0.25">
      <c r="Q77" s="210" t="s">
        <v>556</v>
      </c>
      <c r="R77" s="207" t="s">
        <v>557</v>
      </c>
      <c r="S77" s="208" t="s">
        <v>31</v>
      </c>
      <c r="T77" s="208">
        <v>4.5</v>
      </c>
      <c r="U77" s="208" t="s">
        <v>310</v>
      </c>
      <c r="V77" s="209">
        <v>2</v>
      </c>
      <c r="W77" s="208" t="s">
        <v>255</v>
      </c>
      <c r="X77" s="208" t="s">
        <v>256</v>
      </c>
      <c r="Y77" s="212">
        <v>43083</v>
      </c>
    </row>
    <row r="78" spans="17:36" x14ac:dyDescent="0.25">
      <c r="Q78" s="210" t="s">
        <v>402</v>
      </c>
      <c r="R78" s="207" t="s">
        <v>403</v>
      </c>
      <c r="S78" s="208" t="s">
        <v>31</v>
      </c>
      <c r="T78" s="208">
        <v>11.5</v>
      </c>
      <c r="U78" s="208" t="s">
        <v>327</v>
      </c>
      <c r="V78" s="209">
        <v>6</v>
      </c>
      <c r="W78" s="208" t="s">
        <v>255</v>
      </c>
      <c r="X78" s="208" t="s">
        <v>256</v>
      </c>
      <c r="Y78" s="212">
        <v>42034</v>
      </c>
    </row>
    <row r="79" spans="17:36" x14ac:dyDescent="0.25">
      <c r="Q79" s="210" t="s">
        <v>566</v>
      </c>
      <c r="R79" s="207" t="s">
        <v>567</v>
      </c>
      <c r="S79" s="208" t="s">
        <v>31</v>
      </c>
      <c r="T79" s="208">
        <v>4.45</v>
      </c>
      <c r="U79" s="208" t="s">
        <v>327</v>
      </c>
      <c r="V79" s="209">
        <v>2</v>
      </c>
      <c r="W79" s="208" t="s">
        <v>255</v>
      </c>
      <c r="X79" s="208" t="s">
        <v>256</v>
      </c>
      <c r="Y79" s="212">
        <v>42764</v>
      </c>
    </row>
    <row r="80" spans="17:36" ht="28.5" x14ac:dyDescent="0.25">
      <c r="Q80" s="210" t="s">
        <v>694</v>
      </c>
      <c r="R80" s="207" t="s">
        <v>695</v>
      </c>
      <c r="S80" s="208" t="s">
        <v>31</v>
      </c>
      <c r="T80" s="208">
        <v>1.55</v>
      </c>
      <c r="U80" s="208" t="s">
        <v>327</v>
      </c>
      <c r="V80" s="209">
        <v>0</v>
      </c>
      <c r="W80" s="208" t="s">
        <v>255</v>
      </c>
      <c r="X80" s="208" t="s">
        <v>256</v>
      </c>
      <c r="Y80" s="212">
        <v>42764</v>
      </c>
    </row>
    <row r="81" spans="17:25" x14ac:dyDescent="0.25">
      <c r="Q81" s="210" t="s">
        <v>720</v>
      </c>
      <c r="R81" s="207" t="s">
        <v>721</v>
      </c>
      <c r="S81" s="208" t="s">
        <v>31</v>
      </c>
      <c r="T81" s="208">
        <v>0.5</v>
      </c>
      <c r="U81" s="208" t="s">
        <v>340</v>
      </c>
      <c r="V81" s="209">
        <v>1</v>
      </c>
      <c r="W81" s="208" t="s">
        <v>255</v>
      </c>
      <c r="X81" s="208" t="s">
        <v>256</v>
      </c>
      <c r="Y81" s="212">
        <v>40851</v>
      </c>
    </row>
    <row r="82" spans="17:25" ht="28.5" x14ac:dyDescent="0.25">
      <c r="Q82" s="210" t="s">
        <v>333</v>
      </c>
      <c r="R82" s="207" t="s">
        <v>334</v>
      </c>
      <c r="S82" s="208" t="s">
        <v>31</v>
      </c>
      <c r="T82" s="208">
        <v>18.3</v>
      </c>
      <c r="U82" s="208" t="s">
        <v>282</v>
      </c>
      <c r="V82" s="209">
        <v>6</v>
      </c>
      <c r="W82" s="208" t="s">
        <v>255</v>
      </c>
      <c r="X82" s="208" t="s">
        <v>256</v>
      </c>
      <c r="Y82" s="212">
        <v>43067</v>
      </c>
    </row>
    <row r="83" spans="17:25" x14ac:dyDescent="0.25">
      <c r="Q83" s="210" t="s">
        <v>698</v>
      </c>
      <c r="R83" s="207" t="s">
        <v>699</v>
      </c>
      <c r="S83" s="208" t="s">
        <v>31</v>
      </c>
      <c r="T83" s="208">
        <v>1.4</v>
      </c>
      <c r="U83" s="208" t="s">
        <v>296</v>
      </c>
      <c r="V83" s="209">
        <v>0</v>
      </c>
      <c r="W83" s="208" t="s">
        <v>261</v>
      </c>
      <c r="X83" s="208" t="s">
        <v>270</v>
      </c>
      <c r="Y83" s="212">
        <v>39931</v>
      </c>
    </row>
    <row r="84" spans="17:25" x14ac:dyDescent="0.25">
      <c r="Q84" s="210" t="s">
        <v>562</v>
      </c>
      <c r="R84" s="207" t="s">
        <v>563</v>
      </c>
      <c r="S84" s="208" t="s">
        <v>31</v>
      </c>
      <c r="T84" s="208">
        <v>4.5</v>
      </c>
      <c r="U84" s="208" t="s">
        <v>431</v>
      </c>
      <c r="V84" s="208">
        <v>2</v>
      </c>
      <c r="W84" s="208" t="s">
        <v>261</v>
      </c>
      <c r="X84" s="208" t="s">
        <v>270</v>
      </c>
      <c r="Y84" s="212">
        <v>40118</v>
      </c>
    </row>
    <row r="85" spans="17:25" x14ac:dyDescent="0.25">
      <c r="Q85" s="210" t="s">
        <v>740</v>
      </c>
      <c r="R85" s="207" t="s">
        <v>741</v>
      </c>
      <c r="S85" s="208" t="s">
        <v>31</v>
      </c>
      <c r="T85" s="208">
        <v>0.3</v>
      </c>
      <c r="U85" s="208" t="s">
        <v>296</v>
      </c>
      <c r="V85" s="209">
        <v>0</v>
      </c>
      <c r="W85" s="208" t="s">
        <v>261</v>
      </c>
      <c r="X85" s="208" t="s">
        <v>270</v>
      </c>
      <c r="Y85" s="212">
        <v>39931</v>
      </c>
    </row>
    <row r="86" spans="17:25" x14ac:dyDescent="0.25">
      <c r="Q86" s="210" t="s">
        <v>543</v>
      </c>
      <c r="R86" s="207" t="s">
        <v>544</v>
      </c>
      <c r="S86" s="208" t="s">
        <v>31</v>
      </c>
      <c r="T86" s="208">
        <v>4.5999999999999996</v>
      </c>
      <c r="U86" s="208" t="s">
        <v>310</v>
      </c>
      <c r="V86" s="208">
        <v>2</v>
      </c>
      <c r="W86" s="208" t="s">
        <v>255</v>
      </c>
      <c r="X86" s="208" t="s">
        <v>256</v>
      </c>
      <c r="Y86" s="212">
        <v>43131</v>
      </c>
    </row>
    <row r="87" spans="17:25" x14ac:dyDescent="0.25">
      <c r="Q87" s="210" t="s">
        <v>910</v>
      </c>
      <c r="R87" s="207" t="s">
        <v>911</v>
      </c>
      <c r="S87" s="208" t="s">
        <v>31</v>
      </c>
      <c r="T87" s="208">
        <v>2.6379999999999999</v>
      </c>
      <c r="U87" s="208" t="s">
        <v>408</v>
      </c>
      <c r="V87" s="209">
        <v>1</v>
      </c>
      <c r="W87" s="208" t="s">
        <v>255</v>
      </c>
      <c r="X87" s="208" t="s">
        <v>256</v>
      </c>
      <c r="Y87" s="212">
        <v>43570</v>
      </c>
    </row>
    <row r="88" spans="17:25" x14ac:dyDescent="0.25">
      <c r="Q88" s="210" t="s">
        <v>659</v>
      </c>
      <c r="R88" s="207" t="s">
        <v>660</v>
      </c>
      <c r="S88" s="208" t="s">
        <v>31</v>
      </c>
      <c r="T88" s="208">
        <v>2.2999999999999998</v>
      </c>
      <c r="U88" s="208" t="s">
        <v>661</v>
      </c>
      <c r="V88" s="209">
        <v>1</v>
      </c>
      <c r="W88" s="208" t="s">
        <v>255</v>
      </c>
      <c r="X88" s="208" t="s">
        <v>256</v>
      </c>
      <c r="Y88" s="212">
        <v>42471</v>
      </c>
    </row>
    <row r="89" spans="17:25" x14ac:dyDescent="0.25">
      <c r="Q89" s="210" t="s">
        <v>709</v>
      </c>
      <c r="R89" s="207" t="s">
        <v>710</v>
      </c>
      <c r="S89" s="208" t="s">
        <v>31</v>
      </c>
      <c r="T89" s="208">
        <v>0.7</v>
      </c>
      <c r="U89" s="208" t="s">
        <v>661</v>
      </c>
      <c r="V89" s="209">
        <v>0</v>
      </c>
      <c r="W89" s="208" t="s">
        <v>261</v>
      </c>
      <c r="X89" s="208" t="s">
        <v>256</v>
      </c>
      <c r="Y89" s="212">
        <v>42471</v>
      </c>
    </row>
    <row r="90" spans="17:25" x14ac:dyDescent="0.25">
      <c r="Q90" s="210" t="s">
        <v>735</v>
      </c>
      <c r="R90" s="207" t="s">
        <v>736</v>
      </c>
      <c r="S90" s="208" t="s">
        <v>31</v>
      </c>
      <c r="T90" s="208">
        <v>0.4</v>
      </c>
      <c r="U90" s="208" t="s">
        <v>737</v>
      </c>
      <c r="V90" s="209">
        <v>2</v>
      </c>
      <c r="W90" s="208" t="s">
        <v>255</v>
      </c>
      <c r="X90" s="208" t="s">
        <v>270</v>
      </c>
      <c r="Y90" s="212">
        <v>41389</v>
      </c>
    </row>
    <row r="91" spans="17:25" x14ac:dyDescent="0.25">
      <c r="Q91" s="210" t="s">
        <v>670</v>
      </c>
      <c r="R91" s="207" t="s">
        <v>671</v>
      </c>
      <c r="S91" s="208" t="s">
        <v>31</v>
      </c>
      <c r="T91" s="208">
        <v>1.8</v>
      </c>
      <c r="U91" s="208" t="s">
        <v>661</v>
      </c>
      <c r="V91" s="209">
        <v>2</v>
      </c>
      <c r="W91" s="208" t="s">
        <v>261</v>
      </c>
      <c r="X91" s="208" t="s">
        <v>256</v>
      </c>
      <c r="Y91" s="212">
        <v>39934</v>
      </c>
    </row>
    <row r="92" spans="17:25" x14ac:dyDescent="0.25">
      <c r="Q92" s="210" t="s">
        <v>354</v>
      </c>
      <c r="R92" s="207" t="s">
        <v>355</v>
      </c>
      <c r="S92" s="208" t="s">
        <v>31</v>
      </c>
      <c r="T92" s="208">
        <v>15.3</v>
      </c>
      <c r="U92" s="208" t="s">
        <v>259</v>
      </c>
      <c r="V92" s="209" t="s">
        <v>356</v>
      </c>
      <c r="W92" s="208" t="s">
        <v>311</v>
      </c>
      <c r="X92" s="208" t="s">
        <v>270</v>
      </c>
      <c r="Y92" s="212">
        <v>40218</v>
      </c>
    </row>
    <row r="93" spans="17:25" x14ac:dyDescent="0.25">
      <c r="Q93" s="210" t="s">
        <v>298</v>
      </c>
      <c r="R93" s="207" t="s">
        <v>299</v>
      </c>
      <c r="S93" s="208" t="s">
        <v>31</v>
      </c>
      <c r="T93" s="208">
        <v>26</v>
      </c>
      <c r="U93" s="208" t="s">
        <v>300</v>
      </c>
      <c r="V93" s="209">
        <v>11</v>
      </c>
      <c r="W93" s="208" t="s">
        <v>301</v>
      </c>
      <c r="X93" s="208" t="s">
        <v>270</v>
      </c>
      <c r="Y93" s="212">
        <v>38777</v>
      </c>
    </row>
    <row r="94" spans="17:25" x14ac:dyDescent="0.25">
      <c r="Q94" s="210" t="s">
        <v>597</v>
      </c>
      <c r="R94" s="207" t="s">
        <v>598</v>
      </c>
      <c r="S94" s="208" t="s">
        <v>31</v>
      </c>
      <c r="T94" s="208">
        <v>3.8</v>
      </c>
      <c r="U94" s="208" t="s">
        <v>228</v>
      </c>
      <c r="V94" s="209" t="s">
        <v>103</v>
      </c>
      <c r="W94" s="208" t="s">
        <v>255</v>
      </c>
      <c r="X94" s="208" t="s">
        <v>256</v>
      </c>
      <c r="Y94" s="212">
        <v>43081</v>
      </c>
    </row>
    <row r="95" spans="17:25" x14ac:dyDescent="0.25">
      <c r="Q95" s="210" t="s">
        <v>445</v>
      </c>
      <c r="R95" s="207" t="s">
        <v>446</v>
      </c>
      <c r="S95" s="208" t="s">
        <v>31</v>
      </c>
      <c r="T95" s="208">
        <v>9</v>
      </c>
      <c r="U95" s="208" t="s">
        <v>408</v>
      </c>
      <c r="V95" s="209">
        <v>5</v>
      </c>
      <c r="W95" s="208" t="s">
        <v>255</v>
      </c>
      <c r="X95" s="208" t="s">
        <v>256</v>
      </c>
      <c r="Y95" s="212">
        <v>43087</v>
      </c>
    </row>
    <row r="96" spans="17:25" x14ac:dyDescent="0.25">
      <c r="Q96" s="210" t="s">
        <v>747</v>
      </c>
      <c r="R96" s="207" t="s">
        <v>748</v>
      </c>
      <c r="S96" s="208" t="s">
        <v>31</v>
      </c>
      <c r="T96" s="208">
        <v>0.19</v>
      </c>
      <c r="U96" s="208" t="s">
        <v>122</v>
      </c>
      <c r="V96" s="209">
        <v>1</v>
      </c>
      <c r="W96" s="208" t="s">
        <v>649</v>
      </c>
      <c r="X96" s="208" t="s">
        <v>270</v>
      </c>
      <c r="Y96" s="212">
        <v>39556</v>
      </c>
    </row>
    <row r="97" spans="17:25" x14ac:dyDescent="0.25">
      <c r="Q97" s="210" t="s">
        <v>668</v>
      </c>
      <c r="R97" s="207" t="s">
        <v>669</v>
      </c>
      <c r="S97" s="208" t="s">
        <v>31</v>
      </c>
      <c r="T97" s="208">
        <v>1.8</v>
      </c>
      <c r="U97" s="208" t="s">
        <v>259</v>
      </c>
      <c r="V97" s="209">
        <v>1</v>
      </c>
      <c r="W97" s="208" t="s">
        <v>255</v>
      </c>
      <c r="X97" s="208" t="s">
        <v>256</v>
      </c>
      <c r="Y97" s="212">
        <v>41530</v>
      </c>
    </row>
    <row r="98" spans="17:25" x14ac:dyDescent="0.25">
      <c r="Q98" s="210" t="s">
        <v>476</v>
      </c>
      <c r="R98" s="207" t="s">
        <v>477</v>
      </c>
      <c r="S98" s="208" t="s">
        <v>31</v>
      </c>
      <c r="T98" s="208">
        <v>6.9</v>
      </c>
      <c r="U98" s="208" t="s">
        <v>375</v>
      </c>
      <c r="V98" s="209">
        <v>3</v>
      </c>
      <c r="W98" s="208" t="s">
        <v>255</v>
      </c>
      <c r="X98" s="208" t="s">
        <v>256</v>
      </c>
      <c r="Y98" s="212">
        <v>43084</v>
      </c>
    </row>
    <row r="99" spans="17:25" x14ac:dyDescent="0.25">
      <c r="Q99" s="210" t="s">
        <v>432</v>
      </c>
      <c r="R99" s="207" t="s">
        <v>433</v>
      </c>
      <c r="S99" s="208" t="s">
        <v>31</v>
      </c>
      <c r="T99" s="208">
        <v>9.1999999999999993</v>
      </c>
      <c r="U99" s="208" t="s">
        <v>434</v>
      </c>
      <c r="V99" s="209">
        <v>4</v>
      </c>
      <c r="W99" s="208" t="s">
        <v>255</v>
      </c>
      <c r="X99" s="208" t="s">
        <v>256</v>
      </c>
      <c r="Y99" s="212">
        <v>42657</v>
      </c>
    </row>
    <row r="100" spans="17:25" x14ac:dyDescent="0.25">
      <c r="Q100" s="210" t="s">
        <v>858</v>
      </c>
      <c r="R100" s="207" t="s">
        <v>859</v>
      </c>
      <c r="S100" s="208" t="s">
        <v>31</v>
      </c>
      <c r="T100" s="208">
        <v>40.799999999999997</v>
      </c>
      <c r="U100" s="208" t="s">
        <v>638</v>
      </c>
      <c r="V100" s="209" t="s">
        <v>103</v>
      </c>
      <c r="W100" s="208" t="s">
        <v>255</v>
      </c>
      <c r="X100" s="208" t="s">
        <v>256</v>
      </c>
      <c r="Y100" s="212">
        <v>43446</v>
      </c>
    </row>
    <row r="101" spans="17:25" x14ac:dyDescent="0.25">
      <c r="Q101" s="210" t="s">
        <v>535</v>
      </c>
      <c r="R101" s="207" t="s">
        <v>536</v>
      </c>
      <c r="S101" s="208" t="s">
        <v>31</v>
      </c>
      <c r="T101" s="208">
        <v>4.7990000000000004</v>
      </c>
      <c r="U101" s="208" t="s">
        <v>282</v>
      </c>
      <c r="V101" s="209">
        <v>3</v>
      </c>
      <c r="W101" s="208" t="s">
        <v>255</v>
      </c>
      <c r="X101" s="208" t="s">
        <v>270</v>
      </c>
      <c r="Y101" s="212">
        <v>42822</v>
      </c>
    </row>
    <row r="102" spans="17:25" x14ac:dyDescent="0.25">
      <c r="Q102" s="210" t="s">
        <v>425</v>
      </c>
      <c r="R102" s="207" t="s">
        <v>426</v>
      </c>
      <c r="S102" s="208" t="s">
        <v>31</v>
      </c>
      <c r="T102" s="208">
        <v>9.7620000000000005</v>
      </c>
      <c r="U102" s="208" t="s">
        <v>370</v>
      </c>
      <c r="V102" s="209">
        <v>4</v>
      </c>
      <c r="W102" s="208" t="s">
        <v>255</v>
      </c>
      <c r="X102" s="208" t="s">
        <v>256</v>
      </c>
      <c r="Y102" s="212">
        <v>41194</v>
      </c>
    </row>
    <row r="103" spans="17:25" x14ac:dyDescent="0.25">
      <c r="Q103" s="210" t="s">
        <v>593</v>
      </c>
      <c r="R103" s="207" t="s">
        <v>586</v>
      </c>
      <c r="S103" s="208" t="s">
        <v>31</v>
      </c>
      <c r="T103" s="208">
        <v>3.95</v>
      </c>
      <c r="U103" s="208" t="s">
        <v>370</v>
      </c>
      <c r="V103" s="209">
        <v>2</v>
      </c>
      <c r="W103" s="208" t="s">
        <v>255</v>
      </c>
      <c r="X103" s="208" t="s">
        <v>270</v>
      </c>
      <c r="Y103" s="212">
        <v>41445</v>
      </c>
    </row>
    <row r="104" spans="17:25" x14ac:dyDescent="0.25">
      <c r="Q104" s="210" t="s">
        <v>371</v>
      </c>
      <c r="R104" s="207" t="s">
        <v>372</v>
      </c>
      <c r="S104" s="208" t="s">
        <v>31</v>
      </c>
      <c r="T104" s="208">
        <v>14.45</v>
      </c>
      <c r="U104" s="208" t="s">
        <v>370</v>
      </c>
      <c r="V104" s="209">
        <v>5</v>
      </c>
      <c r="W104" s="208" t="s">
        <v>311</v>
      </c>
      <c r="X104" s="208" t="s">
        <v>270</v>
      </c>
      <c r="Y104" s="212">
        <v>41194</v>
      </c>
    </row>
    <row r="105" spans="17:25" x14ac:dyDescent="0.25">
      <c r="Q105" s="210" t="s">
        <v>379</v>
      </c>
      <c r="R105" s="207" t="s">
        <v>380</v>
      </c>
      <c r="S105" s="208" t="s">
        <v>31</v>
      </c>
      <c r="T105" s="208">
        <v>13.8</v>
      </c>
      <c r="U105" s="208" t="s">
        <v>381</v>
      </c>
      <c r="V105" s="209">
        <v>6</v>
      </c>
      <c r="W105" s="208" t="s">
        <v>255</v>
      </c>
      <c r="X105" s="208" t="s">
        <v>270</v>
      </c>
      <c r="Y105" s="212">
        <v>42874</v>
      </c>
    </row>
    <row r="106" spans="17:25" x14ac:dyDescent="0.25">
      <c r="Q106" s="210" t="s">
        <v>390</v>
      </c>
      <c r="R106" s="207" t="s">
        <v>391</v>
      </c>
      <c r="S106" s="208" t="s">
        <v>31</v>
      </c>
      <c r="T106" s="208">
        <v>12</v>
      </c>
      <c r="U106" s="208" t="s">
        <v>210</v>
      </c>
      <c r="V106" s="209">
        <v>4</v>
      </c>
      <c r="W106" s="208" t="s">
        <v>255</v>
      </c>
      <c r="X106" s="208" t="s">
        <v>256</v>
      </c>
      <c r="Y106" s="212">
        <v>43144</v>
      </c>
    </row>
    <row r="107" spans="17:25" x14ac:dyDescent="0.25">
      <c r="Q107" s="210" t="s">
        <v>719</v>
      </c>
      <c r="R107" s="207" t="s">
        <v>586</v>
      </c>
      <c r="S107" s="208" t="s">
        <v>31</v>
      </c>
      <c r="T107" s="208">
        <v>0.6</v>
      </c>
      <c r="U107" s="208" t="s">
        <v>370</v>
      </c>
      <c r="V107" s="209">
        <v>2</v>
      </c>
      <c r="W107" s="208" t="s">
        <v>255</v>
      </c>
      <c r="X107" s="208" t="s">
        <v>256</v>
      </c>
      <c r="Y107" s="212">
        <v>42748</v>
      </c>
    </row>
    <row r="108" spans="17:25" x14ac:dyDescent="0.25">
      <c r="Q108" s="210" t="s">
        <v>704</v>
      </c>
      <c r="R108" s="207" t="s">
        <v>705</v>
      </c>
      <c r="S108" s="208" t="s">
        <v>31</v>
      </c>
      <c r="T108" s="208">
        <v>1</v>
      </c>
      <c r="U108" s="208" t="s">
        <v>254</v>
      </c>
      <c r="V108" s="208">
        <v>0</v>
      </c>
      <c r="W108" s="208" t="s">
        <v>255</v>
      </c>
      <c r="X108" s="208" t="s">
        <v>256</v>
      </c>
      <c r="Y108" s="212">
        <v>42046</v>
      </c>
    </row>
    <row r="109" spans="17:25" x14ac:dyDescent="0.25">
      <c r="Q109" s="210" t="s">
        <v>482</v>
      </c>
      <c r="R109" s="207" t="s">
        <v>483</v>
      </c>
      <c r="S109" s="208" t="s">
        <v>31</v>
      </c>
      <c r="T109" s="208">
        <v>6.75</v>
      </c>
      <c r="U109" s="208" t="s">
        <v>139</v>
      </c>
      <c r="V109" s="208">
        <v>4</v>
      </c>
      <c r="W109" s="208" t="s">
        <v>311</v>
      </c>
      <c r="X109" s="208" t="s">
        <v>270</v>
      </c>
      <c r="Y109" s="212">
        <v>38930</v>
      </c>
    </row>
    <row r="110" spans="17:25" x14ac:dyDescent="0.25">
      <c r="Q110" s="210" t="s">
        <v>308</v>
      </c>
      <c r="R110" s="207" t="s">
        <v>309</v>
      </c>
      <c r="S110" s="208" t="s">
        <v>31</v>
      </c>
      <c r="T110" s="208">
        <v>22.5</v>
      </c>
      <c r="U110" s="208" t="s">
        <v>310</v>
      </c>
      <c r="V110" s="209">
        <v>9</v>
      </c>
      <c r="W110" s="208" t="s">
        <v>311</v>
      </c>
      <c r="X110" s="208" t="s">
        <v>270</v>
      </c>
      <c r="Y110" s="212">
        <v>39644</v>
      </c>
    </row>
    <row r="111" spans="17:25" x14ac:dyDescent="0.25">
      <c r="Q111" s="210" t="s">
        <v>470</v>
      </c>
      <c r="R111" s="207" t="s">
        <v>471</v>
      </c>
      <c r="S111" s="208" t="s">
        <v>31</v>
      </c>
      <c r="T111" s="208">
        <v>7.5</v>
      </c>
      <c r="U111" s="208" t="s">
        <v>408</v>
      </c>
      <c r="V111" s="209">
        <v>5</v>
      </c>
      <c r="W111" s="208" t="s">
        <v>311</v>
      </c>
      <c r="X111" s="208" t="s">
        <v>270</v>
      </c>
      <c r="Y111" s="212">
        <v>39448</v>
      </c>
    </row>
    <row r="112" spans="17:25" x14ac:dyDescent="0.25">
      <c r="Q112" s="210" t="s">
        <v>507</v>
      </c>
      <c r="R112" s="207" t="s">
        <v>508</v>
      </c>
      <c r="S112" s="208" t="s">
        <v>31</v>
      </c>
      <c r="T112" s="208">
        <v>5</v>
      </c>
      <c r="U112" s="208" t="s">
        <v>370</v>
      </c>
      <c r="V112" s="209">
        <v>4</v>
      </c>
      <c r="W112" s="208" t="s">
        <v>311</v>
      </c>
      <c r="X112" s="208" t="s">
        <v>256</v>
      </c>
      <c r="Y112" s="212">
        <v>41445</v>
      </c>
    </row>
    <row r="113" spans="17:25" x14ac:dyDescent="0.25">
      <c r="Q113" s="210" t="s">
        <v>395</v>
      </c>
      <c r="R113" s="207" t="s">
        <v>396</v>
      </c>
      <c r="S113" s="208" t="s">
        <v>31</v>
      </c>
      <c r="T113" s="208">
        <v>11.9</v>
      </c>
      <c r="U113" s="208" t="s">
        <v>397</v>
      </c>
      <c r="V113" s="209">
        <v>5</v>
      </c>
      <c r="W113" s="208" t="s">
        <v>311</v>
      </c>
      <c r="X113" s="208" t="s">
        <v>270</v>
      </c>
      <c r="Y113" s="212">
        <v>39618</v>
      </c>
    </row>
    <row r="114" spans="17:25" x14ac:dyDescent="0.25">
      <c r="Q114" s="210" t="s">
        <v>517</v>
      </c>
      <c r="R114" s="207" t="s">
        <v>518</v>
      </c>
      <c r="S114" s="208" t="s">
        <v>31</v>
      </c>
      <c r="T114" s="208">
        <v>4.99</v>
      </c>
      <c r="U114" s="208" t="s">
        <v>359</v>
      </c>
      <c r="V114" s="209">
        <v>6</v>
      </c>
      <c r="W114" s="208" t="s">
        <v>311</v>
      </c>
      <c r="X114" s="208" t="s">
        <v>270</v>
      </c>
      <c r="Y114" s="212">
        <v>39619</v>
      </c>
    </row>
    <row r="115" spans="17:25" x14ac:dyDescent="0.25">
      <c r="Q115" s="210" t="s">
        <v>529</v>
      </c>
      <c r="R115" s="207" t="s">
        <v>530</v>
      </c>
      <c r="S115" s="208" t="s">
        <v>31</v>
      </c>
      <c r="T115" s="208">
        <v>4.95</v>
      </c>
      <c r="U115" s="208" t="s">
        <v>394</v>
      </c>
      <c r="V115" s="209">
        <v>6</v>
      </c>
      <c r="W115" s="208" t="s">
        <v>297</v>
      </c>
      <c r="X115" s="208" t="s">
        <v>270</v>
      </c>
      <c r="Y115" s="212">
        <v>38764</v>
      </c>
    </row>
    <row r="116" spans="17:25" ht="28.5" x14ac:dyDescent="0.25">
      <c r="Q116" s="210" t="s">
        <v>351</v>
      </c>
      <c r="R116" s="207" t="s">
        <v>352</v>
      </c>
      <c r="S116" s="208" t="s">
        <v>31</v>
      </c>
      <c r="T116" s="208">
        <v>16.100000000000001</v>
      </c>
      <c r="U116" s="208" t="s">
        <v>353</v>
      </c>
      <c r="V116" s="209">
        <v>6</v>
      </c>
      <c r="W116" s="208" t="s">
        <v>255</v>
      </c>
      <c r="X116" s="208" t="s">
        <v>256</v>
      </c>
      <c r="Y116" s="212">
        <v>42616</v>
      </c>
    </row>
    <row r="117" spans="17:25" x14ac:dyDescent="0.25">
      <c r="Q117" s="210" t="s">
        <v>252</v>
      </c>
      <c r="R117" s="207" t="s">
        <v>253</v>
      </c>
      <c r="S117" s="208" t="s">
        <v>31</v>
      </c>
      <c r="T117" s="208">
        <v>49.08</v>
      </c>
      <c r="U117" s="208" t="s">
        <v>254</v>
      </c>
      <c r="V117" s="209">
        <v>17</v>
      </c>
      <c r="W117" s="208" t="s">
        <v>255</v>
      </c>
      <c r="X117" s="208" t="s">
        <v>256</v>
      </c>
      <c r="Y117" s="211">
        <v>43008</v>
      </c>
    </row>
    <row r="118" spans="17:25" x14ac:dyDescent="0.25">
      <c r="Q118" s="210" t="s">
        <v>621</v>
      </c>
      <c r="R118" s="207" t="s">
        <v>622</v>
      </c>
      <c r="S118" s="208" t="s">
        <v>31</v>
      </c>
      <c r="T118" s="208">
        <v>2.92</v>
      </c>
      <c r="U118" s="208" t="s">
        <v>254</v>
      </c>
      <c r="V118" s="209" t="s">
        <v>252</v>
      </c>
      <c r="W118" s="208" t="s">
        <v>261</v>
      </c>
      <c r="X118" s="208" t="s">
        <v>256</v>
      </c>
      <c r="Y118" s="211">
        <v>43008</v>
      </c>
    </row>
    <row r="119" spans="17:25" x14ac:dyDescent="0.25">
      <c r="Q119" s="210" t="s">
        <v>392</v>
      </c>
      <c r="R119" s="207" t="s">
        <v>393</v>
      </c>
      <c r="S119" s="208" t="s">
        <v>31</v>
      </c>
      <c r="T119" s="208">
        <v>11.98</v>
      </c>
      <c r="U119" s="208" t="s">
        <v>394</v>
      </c>
      <c r="V119" s="209">
        <v>4</v>
      </c>
      <c r="W119" s="208" t="s">
        <v>255</v>
      </c>
      <c r="X119" s="208" t="s">
        <v>256</v>
      </c>
      <c r="Y119" s="212">
        <v>42996</v>
      </c>
    </row>
    <row r="120" spans="17:25" x14ac:dyDescent="0.25">
      <c r="Q120" s="210" t="s">
        <v>455</v>
      </c>
      <c r="R120" s="207" t="s">
        <v>456</v>
      </c>
      <c r="S120" s="208" t="s">
        <v>31</v>
      </c>
      <c r="T120" s="208">
        <v>8.2799999999999994</v>
      </c>
      <c r="U120" s="208" t="s">
        <v>208</v>
      </c>
      <c r="V120" s="209">
        <v>4</v>
      </c>
      <c r="W120" s="208" t="s">
        <v>255</v>
      </c>
      <c r="X120" s="208" t="s">
        <v>256</v>
      </c>
      <c r="Y120" s="212">
        <v>41362</v>
      </c>
    </row>
    <row r="121" spans="17:25" x14ac:dyDescent="0.25">
      <c r="Q121" s="210" t="s">
        <v>684</v>
      </c>
      <c r="R121" s="207" t="s">
        <v>685</v>
      </c>
      <c r="S121" s="208" t="s">
        <v>31</v>
      </c>
      <c r="T121" s="208">
        <v>1.65</v>
      </c>
      <c r="U121" s="208" t="s">
        <v>310</v>
      </c>
      <c r="V121" s="209">
        <v>1</v>
      </c>
      <c r="W121" s="208" t="s">
        <v>297</v>
      </c>
      <c r="X121" s="208" t="s">
        <v>270</v>
      </c>
      <c r="Y121" s="212">
        <v>36837</v>
      </c>
    </row>
    <row r="122" spans="17:25" x14ac:dyDescent="0.25">
      <c r="Q122" s="210" t="s">
        <v>357</v>
      </c>
      <c r="R122" s="207" t="s">
        <v>358</v>
      </c>
      <c r="S122" s="208" t="s">
        <v>31</v>
      </c>
      <c r="T122" s="208">
        <v>15</v>
      </c>
      <c r="U122" s="208" t="s">
        <v>359</v>
      </c>
      <c r="V122" s="209">
        <v>25</v>
      </c>
      <c r="W122" s="208" t="s">
        <v>297</v>
      </c>
      <c r="X122" s="208" t="s">
        <v>270</v>
      </c>
      <c r="Y122" s="212">
        <v>35765</v>
      </c>
    </row>
    <row r="123" spans="17:25" x14ac:dyDescent="0.25">
      <c r="Q123" s="210" t="s">
        <v>423</v>
      </c>
      <c r="R123" s="207" t="s">
        <v>424</v>
      </c>
      <c r="S123" s="208" t="s">
        <v>31</v>
      </c>
      <c r="T123" s="208">
        <v>9.99</v>
      </c>
      <c r="U123" s="208" t="s">
        <v>397</v>
      </c>
      <c r="V123" s="209">
        <v>5</v>
      </c>
      <c r="W123" s="208" t="s">
        <v>311</v>
      </c>
      <c r="X123" s="208" t="s">
        <v>270</v>
      </c>
      <c r="Y123" s="212">
        <v>40772</v>
      </c>
    </row>
    <row r="124" spans="17:25" x14ac:dyDescent="0.25">
      <c r="Q124" s="210" t="s">
        <v>494</v>
      </c>
      <c r="R124" s="207" t="s">
        <v>495</v>
      </c>
      <c r="S124" s="208" t="s">
        <v>31</v>
      </c>
      <c r="T124" s="208">
        <v>6</v>
      </c>
      <c r="U124" s="208" t="s">
        <v>397</v>
      </c>
      <c r="V124" s="209">
        <v>3</v>
      </c>
      <c r="W124" s="208" t="s">
        <v>311</v>
      </c>
      <c r="X124" s="208" t="s">
        <v>256</v>
      </c>
      <c r="Y124" s="212">
        <v>42909</v>
      </c>
    </row>
    <row r="125" spans="17:25" x14ac:dyDescent="0.25">
      <c r="Q125" s="210" t="s">
        <v>515</v>
      </c>
      <c r="R125" s="207" t="s">
        <v>516</v>
      </c>
      <c r="S125" s="208" t="s">
        <v>31</v>
      </c>
      <c r="T125" s="208">
        <v>4.99</v>
      </c>
      <c r="U125" s="208" t="s">
        <v>317</v>
      </c>
      <c r="V125" s="209">
        <v>2</v>
      </c>
      <c r="W125" s="208" t="s">
        <v>311</v>
      </c>
      <c r="X125" s="208" t="s">
        <v>270</v>
      </c>
      <c r="Y125" s="212">
        <v>39223</v>
      </c>
    </row>
    <row r="126" spans="17:25" x14ac:dyDescent="0.25">
      <c r="Q126" s="210" t="s">
        <v>466</v>
      </c>
      <c r="R126" s="207" t="s">
        <v>467</v>
      </c>
      <c r="S126" s="208" t="s">
        <v>31</v>
      </c>
      <c r="T126" s="208">
        <v>7.65</v>
      </c>
      <c r="U126" s="208" t="s">
        <v>397</v>
      </c>
      <c r="V126" s="209">
        <v>9</v>
      </c>
      <c r="W126" s="208" t="s">
        <v>311</v>
      </c>
      <c r="X126" s="208" t="s">
        <v>270</v>
      </c>
      <c r="Y126" s="212">
        <v>39728</v>
      </c>
    </row>
    <row r="127" spans="17:25" x14ac:dyDescent="0.25">
      <c r="Q127" s="210" t="s">
        <v>450</v>
      </c>
      <c r="R127" s="207" t="s">
        <v>912</v>
      </c>
      <c r="S127" s="208" t="s">
        <v>31</v>
      </c>
      <c r="T127" s="208">
        <v>8.5</v>
      </c>
      <c r="U127" s="208" t="s">
        <v>330</v>
      </c>
      <c r="V127" s="209">
        <v>10</v>
      </c>
      <c r="W127" s="208" t="s">
        <v>261</v>
      </c>
      <c r="X127" s="208" t="s">
        <v>270</v>
      </c>
      <c r="Y127" s="212">
        <v>40129</v>
      </c>
    </row>
    <row r="128" spans="17:25" x14ac:dyDescent="0.25">
      <c r="Q128" s="210" t="s">
        <v>453</v>
      </c>
      <c r="R128" s="207" t="s">
        <v>454</v>
      </c>
      <c r="S128" s="208" t="s">
        <v>31</v>
      </c>
      <c r="T128" s="208">
        <v>8.4</v>
      </c>
      <c r="U128" s="208" t="s">
        <v>327</v>
      </c>
      <c r="V128" s="209">
        <v>4</v>
      </c>
      <c r="W128" s="208" t="s">
        <v>261</v>
      </c>
      <c r="X128" s="208" t="s">
        <v>270</v>
      </c>
      <c r="Y128" s="212">
        <v>39904</v>
      </c>
    </row>
    <row r="129" spans="17:25" x14ac:dyDescent="0.25">
      <c r="Q129" s="210" t="s">
        <v>744</v>
      </c>
      <c r="R129" s="207" t="s">
        <v>745</v>
      </c>
      <c r="S129" s="208" t="s">
        <v>31</v>
      </c>
      <c r="T129" s="208">
        <v>0.25</v>
      </c>
      <c r="U129" s="208" t="s">
        <v>746</v>
      </c>
      <c r="V129" s="208">
        <v>5</v>
      </c>
      <c r="W129" s="208" t="s">
        <v>649</v>
      </c>
      <c r="X129" s="208" t="s">
        <v>270</v>
      </c>
      <c r="Y129" s="212">
        <v>40471</v>
      </c>
    </row>
    <row r="130" spans="17:25" x14ac:dyDescent="0.25">
      <c r="Q130" s="210" t="s">
        <v>717</v>
      </c>
      <c r="R130" s="207" t="s">
        <v>718</v>
      </c>
      <c r="S130" s="208" t="s">
        <v>31</v>
      </c>
      <c r="T130" s="208">
        <v>0.6</v>
      </c>
      <c r="U130" s="208" t="s">
        <v>296</v>
      </c>
      <c r="V130" s="209">
        <v>1</v>
      </c>
      <c r="W130" s="208" t="s">
        <v>311</v>
      </c>
      <c r="X130" s="208" t="s">
        <v>270</v>
      </c>
      <c r="Y130" s="212">
        <v>39931</v>
      </c>
    </row>
    <row r="131" spans="17:25" x14ac:dyDescent="0.25">
      <c r="Q131" s="210" t="s">
        <v>491</v>
      </c>
      <c r="R131" s="207" t="s">
        <v>492</v>
      </c>
      <c r="S131" s="208" t="s">
        <v>31</v>
      </c>
      <c r="T131" s="208">
        <v>6</v>
      </c>
      <c r="U131" s="208" t="s">
        <v>493</v>
      </c>
      <c r="V131" s="209">
        <v>3</v>
      </c>
      <c r="W131" s="208" t="s">
        <v>311</v>
      </c>
      <c r="X131" s="208" t="s">
        <v>270</v>
      </c>
      <c r="Y131" s="212">
        <v>39203</v>
      </c>
    </row>
    <row r="132" spans="17:25" x14ac:dyDescent="0.25">
      <c r="Q132" s="210" t="s">
        <v>550</v>
      </c>
      <c r="R132" s="207" t="s">
        <v>551</v>
      </c>
      <c r="S132" s="208" t="s">
        <v>31</v>
      </c>
      <c r="T132" s="208">
        <v>4.5999999999999996</v>
      </c>
      <c r="U132" s="208" t="s">
        <v>511</v>
      </c>
      <c r="V132" s="209">
        <v>3</v>
      </c>
      <c r="W132" s="208" t="s">
        <v>261</v>
      </c>
      <c r="X132" s="208" t="s">
        <v>270</v>
      </c>
      <c r="Y132" s="212">
        <v>40863</v>
      </c>
    </row>
    <row r="133" spans="17:25" x14ac:dyDescent="0.25">
      <c r="Q133" s="210" t="s">
        <v>552</v>
      </c>
      <c r="R133" s="207" t="s">
        <v>553</v>
      </c>
      <c r="S133" s="208" t="s">
        <v>31</v>
      </c>
      <c r="T133" s="208">
        <v>4.5</v>
      </c>
      <c r="U133" s="208" t="s">
        <v>346</v>
      </c>
      <c r="V133" s="209">
        <v>5</v>
      </c>
      <c r="W133" s="208" t="s">
        <v>261</v>
      </c>
      <c r="X133" s="208" t="s">
        <v>270</v>
      </c>
      <c r="Y133" s="212">
        <v>40219</v>
      </c>
    </row>
    <row r="134" spans="17:25" x14ac:dyDescent="0.25">
      <c r="Q134" s="210" t="s">
        <v>604</v>
      </c>
      <c r="R134" s="207" t="s">
        <v>605</v>
      </c>
      <c r="S134" s="208" t="s">
        <v>31</v>
      </c>
      <c r="T134" s="208">
        <v>3.4</v>
      </c>
      <c r="U134" s="208" t="s">
        <v>359</v>
      </c>
      <c r="V134" s="209">
        <v>4</v>
      </c>
      <c r="W134" s="208" t="s">
        <v>261</v>
      </c>
      <c r="X134" s="208" t="s">
        <v>270</v>
      </c>
      <c r="Y134" s="212">
        <v>40961</v>
      </c>
    </row>
    <row r="135" spans="17:25" x14ac:dyDescent="0.25">
      <c r="Q135" s="210" t="s">
        <v>726</v>
      </c>
      <c r="R135" s="207" t="s">
        <v>727</v>
      </c>
      <c r="S135" s="208" t="s">
        <v>31</v>
      </c>
      <c r="T135" s="208">
        <v>0.5</v>
      </c>
      <c r="U135" s="208" t="s">
        <v>728</v>
      </c>
      <c r="V135" s="209">
        <v>1</v>
      </c>
      <c r="W135" s="208" t="s">
        <v>649</v>
      </c>
      <c r="X135" s="208" t="s">
        <v>270</v>
      </c>
      <c r="Y135" s="212">
        <v>40618</v>
      </c>
    </row>
    <row r="136" spans="17:25" x14ac:dyDescent="0.25">
      <c r="Q136" s="210" t="s">
        <v>304</v>
      </c>
      <c r="R136" s="207" t="s">
        <v>305</v>
      </c>
      <c r="S136" s="208" t="s">
        <v>31</v>
      </c>
      <c r="T136" s="208">
        <v>24</v>
      </c>
      <c r="U136" s="208" t="s">
        <v>306</v>
      </c>
      <c r="V136" s="209" t="s">
        <v>307</v>
      </c>
      <c r="W136" s="208" t="s">
        <v>261</v>
      </c>
      <c r="X136" s="208" t="s">
        <v>270</v>
      </c>
      <c r="Y136" s="212">
        <v>40830</v>
      </c>
    </row>
    <row r="137" spans="17:25" x14ac:dyDescent="0.25">
      <c r="Q137" s="210" t="s">
        <v>474</v>
      </c>
      <c r="R137" s="207" t="s">
        <v>475</v>
      </c>
      <c r="S137" s="208" t="s">
        <v>31</v>
      </c>
      <c r="T137" s="208">
        <v>7.4</v>
      </c>
      <c r="U137" s="208" t="s">
        <v>296</v>
      </c>
      <c r="V137" s="209">
        <v>3</v>
      </c>
      <c r="W137" s="208" t="s">
        <v>261</v>
      </c>
      <c r="X137" s="208" t="s">
        <v>270</v>
      </c>
      <c r="Y137" s="212">
        <v>39965</v>
      </c>
    </row>
    <row r="138" spans="17:25" x14ac:dyDescent="0.25">
      <c r="Q138" s="210" t="s">
        <v>435</v>
      </c>
      <c r="R138" s="207" t="s">
        <v>436</v>
      </c>
      <c r="S138" s="208" t="s">
        <v>31</v>
      </c>
      <c r="T138" s="208">
        <v>9.1999999999999993</v>
      </c>
      <c r="U138" s="208" t="s">
        <v>296</v>
      </c>
      <c r="V138" s="208">
        <v>4</v>
      </c>
      <c r="W138" s="208" t="s">
        <v>261</v>
      </c>
      <c r="X138" s="208" t="s">
        <v>270</v>
      </c>
      <c r="Y138" s="212">
        <v>40367</v>
      </c>
    </row>
    <row r="139" spans="17:25" x14ac:dyDescent="0.25">
      <c r="Q139" s="210" t="s">
        <v>639</v>
      </c>
      <c r="R139" s="207" t="s">
        <v>640</v>
      </c>
      <c r="S139" s="208" t="s">
        <v>31</v>
      </c>
      <c r="T139" s="208">
        <v>2.5499999999999998</v>
      </c>
      <c r="U139" s="208" t="s">
        <v>397</v>
      </c>
      <c r="V139" s="209">
        <v>3</v>
      </c>
      <c r="W139" s="208" t="s">
        <v>311</v>
      </c>
      <c r="X139" s="208" t="s">
        <v>270</v>
      </c>
      <c r="Y139" s="212">
        <v>39435</v>
      </c>
    </row>
    <row r="140" spans="17:25" x14ac:dyDescent="0.25">
      <c r="Q140" s="210" t="s">
        <v>680</v>
      </c>
      <c r="R140" s="207" t="s">
        <v>681</v>
      </c>
      <c r="S140" s="208" t="s">
        <v>31</v>
      </c>
      <c r="T140" s="208">
        <v>1.7</v>
      </c>
      <c r="U140" s="208" t="s">
        <v>661</v>
      </c>
      <c r="V140" s="209">
        <v>2</v>
      </c>
      <c r="W140" s="208" t="s">
        <v>311</v>
      </c>
      <c r="X140" s="208" t="s">
        <v>270</v>
      </c>
      <c r="Y140" s="212">
        <v>38899</v>
      </c>
    </row>
    <row r="141" spans="17:25" x14ac:dyDescent="0.25">
      <c r="Q141" s="210" t="s">
        <v>558</v>
      </c>
      <c r="R141" s="207" t="s">
        <v>559</v>
      </c>
      <c r="S141" s="208" t="s">
        <v>31</v>
      </c>
      <c r="T141" s="208">
        <v>4.5</v>
      </c>
      <c r="U141" s="208" t="s">
        <v>317</v>
      </c>
      <c r="V141" s="208">
        <v>2</v>
      </c>
      <c r="W141" s="208" t="s">
        <v>261</v>
      </c>
      <c r="X141" s="208" t="s">
        <v>270</v>
      </c>
      <c r="Y141" s="212">
        <v>40158</v>
      </c>
    </row>
    <row r="142" spans="17:25" x14ac:dyDescent="0.25">
      <c r="Q142" s="210" t="s">
        <v>763</v>
      </c>
      <c r="R142" s="207" t="s">
        <v>764</v>
      </c>
      <c r="S142" s="208" t="s">
        <v>31</v>
      </c>
      <c r="T142" s="208">
        <v>1.7000000000000001E-2</v>
      </c>
      <c r="U142" s="208" t="s">
        <v>408</v>
      </c>
      <c r="V142" s="209">
        <v>1</v>
      </c>
      <c r="W142" s="208" t="s">
        <v>649</v>
      </c>
      <c r="X142" s="208" t="s">
        <v>270</v>
      </c>
      <c r="Y142" s="212">
        <v>39722</v>
      </c>
    </row>
    <row r="143" spans="17:25" x14ac:dyDescent="0.25">
      <c r="Q143" s="210" t="s">
        <v>579</v>
      </c>
      <c r="R143" s="207" t="s">
        <v>580</v>
      </c>
      <c r="S143" s="208" t="s">
        <v>31</v>
      </c>
      <c r="T143" s="208">
        <v>4.25</v>
      </c>
      <c r="U143" s="208" t="s">
        <v>422</v>
      </c>
      <c r="V143" s="208">
        <v>2</v>
      </c>
      <c r="W143" s="208" t="s">
        <v>261</v>
      </c>
      <c r="X143" s="208" t="s">
        <v>256</v>
      </c>
      <c r="Y143" s="212">
        <v>42277</v>
      </c>
    </row>
    <row r="144" spans="17:25" x14ac:dyDescent="0.25">
      <c r="Q144" s="210" t="s">
        <v>570</v>
      </c>
      <c r="R144" s="207" t="s">
        <v>571</v>
      </c>
      <c r="S144" s="208" t="s">
        <v>31</v>
      </c>
      <c r="T144" s="208">
        <v>4.25</v>
      </c>
      <c r="U144" s="208" t="s">
        <v>208</v>
      </c>
      <c r="V144" s="209">
        <v>5</v>
      </c>
      <c r="W144" s="208" t="s">
        <v>261</v>
      </c>
      <c r="X144" s="208" t="s">
        <v>270</v>
      </c>
      <c r="Y144" s="212">
        <v>40113</v>
      </c>
    </row>
    <row r="145" spans="17:25" x14ac:dyDescent="0.25">
      <c r="Q145" s="210" t="s">
        <v>285</v>
      </c>
      <c r="R145" s="207" t="s">
        <v>286</v>
      </c>
      <c r="S145" s="208" t="s">
        <v>31</v>
      </c>
      <c r="T145" s="208">
        <v>33</v>
      </c>
      <c r="U145" s="208" t="s">
        <v>254</v>
      </c>
      <c r="V145" s="209" t="s">
        <v>287</v>
      </c>
      <c r="W145" s="208" t="s">
        <v>261</v>
      </c>
      <c r="X145" s="208" t="s">
        <v>270</v>
      </c>
      <c r="Y145" s="212">
        <v>41052</v>
      </c>
    </row>
    <row r="146" spans="17:25" x14ac:dyDescent="0.25">
      <c r="Q146" s="210" t="s">
        <v>765</v>
      </c>
      <c r="R146" s="207" t="s">
        <v>766</v>
      </c>
      <c r="S146" s="208" t="s">
        <v>31</v>
      </c>
      <c r="T146" s="208">
        <v>1.7000000000000001E-2</v>
      </c>
      <c r="U146" s="208" t="s">
        <v>314</v>
      </c>
      <c r="V146" s="208">
        <v>1</v>
      </c>
      <c r="W146" s="208" t="s">
        <v>649</v>
      </c>
      <c r="X146" s="208" t="s">
        <v>256</v>
      </c>
      <c r="Y146" s="212">
        <v>41306</v>
      </c>
    </row>
    <row r="147" spans="17:25" x14ac:dyDescent="0.25">
      <c r="Q147" s="210" t="s">
        <v>315</v>
      </c>
      <c r="R147" s="207" t="s">
        <v>316</v>
      </c>
      <c r="S147" s="208" t="s">
        <v>31</v>
      </c>
      <c r="T147" s="208">
        <v>21</v>
      </c>
      <c r="U147" s="208" t="s">
        <v>317</v>
      </c>
      <c r="V147" s="208">
        <v>8</v>
      </c>
      <c r="W147" s="208" t="s">
        <v>261</v>
      </c>
      <c r="X147" s="208" t="s">
        <v>270</v>
      </c>
      <c r="Y147" s="212">
        <v>40414</v>
      </c>
    </row>
    <row r="148" spans="17:25" x14ac:dyDescent="0.25">
      <c r="Q148" s="210" t="s">
        <v>274</v>
      </c>
      <c r="R148" s="207" t="s">
        <v>275</v>
      </c>
      <c r="S148" s="208" t="s">
        <v>31</v>
      </c>
      <c r="T148" s="208">
        <v>35.450000000000003</v>
      </c>
      <c r="U148" s="208" t="s">
        <v>228</v>
      </c>
      <c r="V148" s="209" t="s">
        <v>276</v>
      </c>
      <c r="W148" s="208" t="s">
        <v>261</v>
      </c>
      <c r="X148" s="208" t="s">
        <v>256</v>
      </c>
      <c r="Y148" s="212">
        <v>43081</v>
      </c>
    </row>
    <row r="149" spans="17:25" x14ac:dyDescent="0.25">
      <c r="Q149" s="210" t="s">
        <v>760</v>
      </c>
      <c r="R149" s="207" t="s">
        <v>761</v>
      </c>
      <c r="S149" s="208" t="s">
        <v>31</v>
      </c>
      <c r="T149" s="208">
        <v>1.7999999999999999E-2</v>
      </c>
      <c r="U149" s="208" t="s">
        <v>762</v>
      </c>
      <c r="V149" s="209">
        <v>1</v>
      </c>
      <c r="W149" s="208" t="s">
        <v>649</v>
      </c>
      <c r="X149" s="208" t="s">
        <v>270</v>
      </c>
      <c r="Y149" s="212">
        <v>40543</v>
      </c>
    </row>
    <row r="150" spans="17:25" ht="28.5" x14ac:dyDescent="0.25">
      <c r="Q150" s="210" t="s">
        <v>344</v>
      </c>
      <c r="R150" s="207" t="s">
        <v>345</v>
      </c>
      <c r="S150" s="208" t="s">
        <v>31</v>
      </c>
      <c r="T150" s="208">
        <v>17</v>
      </c>
      <c r="U150" s="208" t="s">
        <v>346</v>
      </c>
      <c r="V150" s="209" t="s">
        <v>347</v>
      </c>
      <c r="W150" s="208" t="s">
        <v>261</v>
      </c>
      <c r="X150" s="208" t="s">
        <v>256</v>
      </c>
      <c r="Y150" s="211">
        <v>42826</v>
      </c>
    </row>
    <row r="151" spans="17:25" x14ac:dyDescent="0.25">
      <c r="Q151" s="210" t="s">
        <v>360</v>
      </c>
      <c r="R151" s="207" t="s">
        <v>361</v>
      </c>
      <c r="S151" s="208" t="s">
        <v>31</v>
      </c>
      <c r="T151" s="208">
        <v>15</v>
      </c>
      <c r="U151" s="208" t="s">
        <v>362</v>
      </c>
      <c r="V151" s="209">
        <v>6</v>
      </c>
      <c r="W151" s="208" t="s">
        <v>261</v>
      </c>
      <c r="X151" s="208" t="s">
        <v>270</v>
      </c>
      <c r="Y151" s="212">
        <v>40786</v>
      </c>
    </row>
    <row r="152" spans="17:25" x14ac:dyDescent="0.25">
      <c r="Q152" s="210" t="s">
        <v>753</v>
      </c>
      <c r="R152" s="207" t="s">
        <v>754</v>
      </c>
      <c r="S152" s="208" t="s">
        <v>31</v>
      </c>
      <c r="T152" s="208">
        <v>0.13300000000000001</v>
      </c>
      <c r="U152" s="208" t="s">
        <v>317</v>
      </c>
      <c r="V152" s="209">
        <v>1</v>
      </c>
      <c r="W152" s="208" t="s">
        <v>649</v>
      </c>
      <c r="X152" s="208" t="s">
        <v>270</v>
      </c>
      <c r="Y152" s="212">
        <v>40483</v>
      </c>
    </row>
    <row r="153" spans="17:25" x14ac:dyDescent="0.25">
      <c r="Q153" s="210" t="s">
        <v>348</v>
      </c>
      <c r="R153" s="207" t="s">
        <v>349</v>
      </c>
      <c r="S153" s="208" t="s">
        <v>31</v>
      </c>
      <c r="T153" s="208">
        <v>16.5</v>
      </c>
      <c r="U153" s="208" t="s">
        <v>300</v>
      </c>
      <c r="V153" s="209" t="s">
        <v>350</v>
      </c>
      <c r="W153" s="208" t="s">
        <v>261</v>
      </c>
      <c r="X153" s="208" t="s">
        <v>270</v>
      </c>
      <c r="Y153" s="212">
        <v>40884</v>
      </c>
    </row>
    <row r="154" spans="17:25" x14ac:dyDescent="0.25">
      <c r="Q154" s="210" t="s">
        <v>257</v>
      </c>
      <c r="R154" s="207" t="s">
        <v>258</v>
      </c>
      <c r="S154" s="208" t="s">
        <v>31</v>
      </c>
      <c r="T154" s="208">
        <v>42.55</v>
      </c>
      <c r="U154" s="208" t="s">
        <v>259</v>
      </c>
      <c r="V154" s="209" t="s">
        <v>260</v>
      </c>
      <c r="W154" s="208" t="s">
        <v>261</v>
      </c>
      <c r="X154" s="208" t="s">
        <v>256</v>
      </c>
      <c r="Y154" s="212">
        <v>41518</v>
      </c>
    </row>
    <row r="155" spans="17:25" x14ac:dyDescent="0.25">
      <c r="Q155" s="210" t="s">
        <v>733</v>
      </c>
      <c r="R155" s="207" t="s">
        <v>734</v>
      </c>
      <c r="S155" s="208" t="s">
        <v>31</v>
      </c>
      <c r="T155" s="208">
        <v>0.49</v>
      </c>
      <c r="U155" s="208" t="s">
        <v>514</v>
      </c>
      <c r="V155" s="209">
        <v>1</v>
      </c>
      <c r="W155" s="208" t="s">
        <v>649</v>
      </c>
      <c r="X155" s="208" t="s">
        <v>256</v>
      </c>
      <c r="Y155" s="212">
        <v>42724</v>
      </c>
    </row>
    <row r="156" spans="17:25" x14ac:dyDescent="0.25">
      <c r="Q156" s="210" t="s">
        <v>755</v>
      </c>
      <c r="R156" s="207" t="s">
        <v>756</v>
      </c>
      <c r="S156" s="208" t="s">
        <v>31</v>
      </c>
      <c r="T156" s="208">
        <v>0.13</v>
      </c>
      <c r="U156" s="208" t="s">
        <v>757</v>
      </c>
      <c r="V156" s="209">
        <v>1</v>
      </c>
      <c r="W156" s="208" t="s">
        <v>649</v>
      </c>
      <c r="X156" s="208" t="s">
        <v>256</v>
      </c>
      <c r="Y156" s="212">
        <v>41086</v>
      </c>
    </row>
    <row r="157" spans="17:25" x14ac:dyDescent="0.25">
      <c r="Q157" s="210" t="s">
        <v>751</v>
      </c>
      <c r="R157" s="207" t="s">
        <v>752</v>
      </c>
      <c r="S157" s="208" t="s">
        <v>31</v>
      </c>
      <c r="T157" s="208">
        <v>0.15</v>
      </c>
      <c r="U157" s="208" t="s">
        <v>661</v>
      </c>
      <c r="V157" s="209">
        <v>1</v>
      </c>
      <c r="W157" s="208" t="s">
        <v>649</v>
      </c>
      <c r="X157" s="208" t="s">
        <v>256</v>
      </c>
      <c r="Y157" s="212">
        <v>41913</v>
      </c>
    </row>
    <row r="158" spans="17:25" x14ac:dyDescent="0.25">
      <c r="Q158" s="210" t="s">
        <v>413</v>
      </c>
      <c r="R158" s="207" t="s">
        <v>414</v>
      </c>
      <c r="S158" s="208" t="s">
        <v>31</v>
      </c>
      <c r="T158" s="208">
        <v>10</v>
      </c>
      <c r="U158" s="208" t="s">
        <v>415</v>
      </c>
      <c r="V158" s="209">
        <v>4</v>
      </c>
      <c r="W158" s="208" t="s">
        <v>261</v>
      </c>
      <c r="X158" s="208" t="s">
        <v>256</v>
      </c>
      <c r="Y158" s="212">
        <v>41148</v>
      </c>
    </row>
    <row r="159" spans="17:25" x14ac:dyDescent="0.25">
      <c r="Q159" s="210" t="s">
        <v>724</v>
      </c>
      <c r="R159" s="207" t="s">
        <v>725</v>
      </c>
      <c r="S159" s="208" t="s">
        <v>31</v>
      </c>
      <c r="T159" s="208">
        <v>0.5</v>
      </c>
      <c r="U159" s="208" t="s">
        <v>353</v>
      </c>
      <c r="V159" s="209">
        <v>1</v>
      </c>
      <c r="W159" s="208" t="s">
        <v>649</v>
      </c>
      <c r="X159" s="208" t="s">
        <v>270</v>
      </c>
      <c r="Y159" s="212">
        <v>38718</v>
      </c>
    </row>
    <row r="160" spans="17:25" x14ac:dyDescent="0.25">
      <c r="Q160" s="210" t="s">
        <v>647</v>
      </c>
      <c r="R160" s="207" t="s">
        <v>648</v>
      </c>
      <c r="S160" s="208" t="s">
        <v>31</v>
      </c>
      <c r="T160" s="208">
        <v>2.5</v>
      </c>
      <c r="U160" s="208" t="s">
        <v>502</v>
      </c>
      <c r="V160" s="209">
        <v>1</v>
      </c>
      <c r="W160" s="208" t="s">
        <v>649</v>
      </c>
      <c r="X160" s="208" t="s">
        <v>256</v>
      </c>
      <c r="Y160" s="212">
        <v>42952</v>
      </c>
    </row>
    <row r="161" spans="17:25" x14ac:dyDescent="0.25">
      <c r="Q161" s="210" t="s">
        <v>461</v>
      </c>
      <c r="R161" s="207" t="s">
        <v>462</v>
      </c>
      <c r="S161" s="208" t="s">
        <v>31</v>
      </c>
      <c r="T161" s="208">
        <v>7.65</v>
      </c>
      <c r="U161" s="208" t="s">
        <v>133</v>
      </c>
      <c r="V161" s="209">
        <v>4</v>
      </c>
      <c r="W161" s="208" t="s">
        <v>255</v>
      </c>
      <c r="X161" s="208" t="s">
        <v>256</v>
      </c>
      <c r="Y161" s="212">
        <v>41698</v>
      </c>
    </row>
    <row r="162" spans="17:25" x14ac:dyDescent="0.25">
      <c r="Q162" s="210" t="s">
        <v>749</v>
      </c>
      <c r="R162" s="207" t="s">
        <v>750</v>
      </c>
      <c r="S162" s="208" t="s">
        <v>31</v>
      </c>
      <c r="T162" s="208">
        <v>0.15</v>
      </c>
      <c r="U162" s="208" t="s">
        <v>661</v>
      </c>
      <c r="V162" s="209">
        <v>1</v>
      </c>
      <c r="W162" s="208" t="s">
        <v>649</v>
      </c>
      <c r="X162" s="208" t="s">
        <v>256</v>
      </c>
      <c r="Y162" s="212">
        <v>41913</v>
      </c>
    </row>
    <row r="163" spans="17:25" x14ac:dyDescent="0.25">
      <c r="Q163" s="210" t="s">
        <v>738</v>
      </c>
      <c r="R163" s="207" t="s">
        <v>739</v>
      </c>
      <c r="S163" s="208" t="s">
        <v>31</v>
      </c>
      <c r="T163" s="208">
        <v>0.3</v>
      </c>
      <c r="U163" s="208" t="s">
        <v>661</v>
      </c>
      <c r="V163" s="209">
        <v>1</v>
      </c>
      <c r="W163" s="208" t="s">
        <v>649</v>
      </c>
      <c r="X163" s="208" t="s">
        <v>270</v>
      </c>
      <c r="Y163" s="212">
        <v>41793</v>
      </c>
    </row>
    <row r="164" spans="17:25" x14ac:dyDescent="0.25">
      <c r="Q164" s="210" t="s">
        <v>268</v>
      </c>
      <c r="R164" s="207" t="s">
        <v>269</v>
      </c>
      <c r="S164" s="208" t="s">
        <v>31</v>
      </c>
      <c r="T164" s="208">
        <v>36.9</v>
      </c>
      <c r="U164" s="208" t="s">
        <v>254</v>
      </c>
      <c r="V164" s="209">
        <v>17</v>
      </c>
      <c r="W164" s="208" t="s">
        <v>261</v>
      </c>
      <c r="X164" s="208" t="s">
        <v>270</v>
      </c>
      <c r="Y164" s="212">
        <v>41338</v>
      </c>
    </row>
    <row r="165" spans="17:25" x14ac:dyDescent="0.25">
      <c r="Q165" s="210" t="s">
        <v>554</v>
      </c>
      <c r="R165" s="207" t="s">
        <v>555</v>
      </c>
      <c r="S165" s="208" t="s">
        <v>31</v>
      </c>
      <c r="T165" s="208">
        <v>4.5</v>
      </c>
      <c r="U165" s="208" t="s">
        <v>408</v>
      </c>
      <c r="V165" s="209">
        <v>3</v>
      </c>
      <c r="W165" s="208" t="s">
        <v>297</v>
      </c>
      <c r="X165" s="208" t="s">
        <v>270</v>
      </c>
      <c r="Y165" s="212">
        <v>38304</v>
      </c>
    </row>
    <row r="166" spans="17:25" x14ac:dyDescent="0.25">
      <c r="Q166" s="210" t="s">
        <v>692</v>
      </c>
      <c r="R166" s="207" t="s">
        <v>693</v>
      </c>
      <c r="S166" s="208" t="s">
        <v>31</v>
      </c>
      <c r="T166" s="208">
        <v>1.59</v>
      </c>
      <c r="U166" s="208" t="s">
        <v>330</v>
      </c>
      <c r="V166" s="209">
        <v>2</v>
      </c>
      <c r="W166" s="208" t="s">
        <v>261</v>
      </c>
      <c r="X166" s="208" t="s">
        <v>270</v>
      </c>
      <c r="Y166" s="212">
        <v>40429</v>
      </c>
    </row>
    <row r="167" spans="17:25" x14ac:dyDescent="0.25">
      <c r="Q167" s="210" t="s">
        <v>373</v>
      </c>
      <c r="R167" s="207" t="s">
        <v>374</v>
      </c>
      <c r="S167" s="208" t="s">
        <v>31</v>
      </c>
      <c r="T167" s="208">
        <v>14</v>
      </c>
      <c r="U167" s="208" t="s">
        <v>375</v>
      </c>
      <c r="V167" s="209">
        <v>8</v>
      </c>
      <c r="W167" s="208" t="s">
        <v>297</v>
      </c>
      <c r="X167" s="208" t="s">
        <v>270</v>
      </c>
      <c r="Y167" s="212">
        <v>38930</v>
      </c>
    </row>
    <row r="168" spans="17:25" x14ac:dyDescent="0.25">
      <c r="Q168" s="210" t="s">
        <v>606</v>
      </c>
      <c r="R168" s="207" t="s">
        <v>607</v>
      </c>
      <c r="S168" s="208" t="s">
        <v>31</v>
      </c>
      <c r="T168" s="208">
        <v>3.4</v>
      </c>
      <c r="U168" s="208" t="s">
        <v>394</v>
      </c>
      <c r="V168" s="209">
        <v>4</v>
      </c>
      <c r="W168" s="208" t="s">
        <v>297</v>
      </c>
      <c r="X168" s="208" t="s">
        <v>270</v>
      </c>
      <c r="Y168" s="212">
        <v>39022</v>
      </c>
    </row>
    <row r="169" spans="17:25" x14ac:dyDescent="0.25">
      <c r="Q169" s="210" t="s">
        <v>294</v>
      </c>
      <c r="R169" s="207" t="s">
        <v>295</v>
      </c>
      <c r="S169" s="208" t="s">
        <v>31</v>
      </c>
      <c r="T169" s="208">
        <v>31.5</v>
      </c>
      <c r="U169" s="208" t="s">
        <v>296</v>
      </c>
      <c r="V169" s="209">
        <v>16</v>
      </c>
      <c r="W169" s="208" t="s">
        <v>297</v>
      </c>
      <c r="X169" s="208" t="s">
        <v>270</v>
      </c>
      <c r="Y169" s="212">
        <v>38899</v>
      </c>
    </row>
    <row r="170" spans="17:25" x14ac:dyDescent="0.25">
      <c r="Q170" s="210" t="s">
        <v>677</v>
      </c>
      <c r="R170" s="207" t="s">
        <v>678</v>
      </c>
      <c r="S170" s="208" t="s">
        <v>31</v>
      </c>
      <c r="T170" s="208">
        <v>1.7</v>
      </c>
      <c r="U170" s="208" t="s">
        <v>679</v>
      </c>
      <c r="V170" s="209">
        <v>2</v>
      </c>
      <c r="W170" s="208" t="s">
        <v>301</v>
      </c>
      <c r="X170" s="208" t="s">
        <v>270</v>
      </c>
      <c r="Y170" s="212">
        <v>39753</v>
      </c>
    </row>
    <row r="171" spans="17:25" x14ac:dyDescent="0.25">
      <c r="Q171" s="210" t="s">
        <v>350</v>
      </c>
      <c r="R171" s="207" t="s">
        <v>409</v>
      </c>
      <c r="S171" s="208" t="s">
        <v>31</v>
      </c>
      <c r="T171" s="208">
        <v>10.5</v>
      </c>
      <c r="U171" s="208" t="s">
        <v>300</v>
      </c>
      <c r="V171" s="209">
        <v>14</v>
      </c>
      <c r="W171" s="208" t="s">
        <v>301</v>
      </c>
      <c r="X171" s="208" t="s">
        <v>270</v>
      </c>
      <c r="Y171" s="212">
        <v>40779</v>
      </c>
    </row>
    <row r="172" spans="17:25" x14ac:dyDescent="0.25">
      <c r="Q172" s="210" t="s">
        <v>472</v>
      </c>
      <c r="R172" s="207" t="s">
        <v>473</v>
      </c>
      <c r="S172" s="208" t="s">
        <v>31</v>
      </c>
      <c r="T172" s="208">
        <v>7.5</v>
      </c>
      <c r="U172" s="208" t="s">
        <v>122</v>
      </c>
      <c r="V172" s="208">
        <v>5</v>
      </c>
      <c r="W172" s="208" t="s">
        <v>301</v>
      </c>
      <c r="X172" s="208" t="s">
        <v>270</v>
      </c>
      <c r="Y172" s="212">
        <v>40114</v>
      </c>
    </row>
    <row r="173" spans="17:25" x14ac:dyDescent="0.25">
      <c r="Q173" s="210" t="s">
        <v>503</v>
      </c>
      <c r="R173" s="207" t="s">
        <v>504</v>
      </c>
      <c r="S173" s="208" t="s">
        <v>31</v>
      </c>
      <c r="T173" s="208">
        <v>5.0999999999999996</v>
      </c>
      <c r="U173" s="208" t="s">
        <v>365</v>
      </c>
      <c r="V173" s="209">
        <v>6</v>
      </c>
      <c r="W173" s="208" t="s">
        <v>297</v>
      </c>
      <c r="X173" s="208" t="s">
        <v>270</v>
      </c>
      <c r="Y173" s="212">
        <v>38412</v>
      </c>
    </row>
    <row r="174" spans="17:25" x14ac:dyDescent="0.25">
      <c r="Q174" s="210" t="s">
        <v>398</v>
      </c>
      <c r="R174" s="207" t="s">
        <v>399</v>
      </c>
      <c r="S174" s="208" t="s">
        <v>31</v>
      </c>
      <c r="T174" s="208">
        <v>11.9</v>
      </c>
      <c r="U174" s="208" t="s">
        <v>139</v>
      </c>
      <c r="V174" s="209">
        <v>14</v>
      </c>
      <c r="W174" s="208" t="s">
        <v>297</v>
      </c>
      <c r="X174" s="208" t="s">
        <v>270</v>
      </c>
      <c r="Y174" s="212">
        <v>37498</v>
      </c>
    </row>
    <row r="175" spans="17:25" x14ac:dyDescent="0.25">
      <c r="Q175" s="210" t="s">
        <v>531</v>
      </c>
      <c r="R175" s="207" t="s">
        <v>532</v>
      </c>
      <c r="S175" s="208" t="s">
        <v>31</v>
      </c>
      <c r="T175" s="208">
        <v>4.8</v>
      </c>
      <c r="U175" s="208" t="s">
        <v>375</v>
      </c>
      <c r="V175" s="209">
        <v>8</v>
      </c>
      <c r="W175" s="208" t="s">
        <v>297</v>
      </c>
      <c r="X175" s="208" t="s">
        <v>270</v>
      </c>
      <c r="Y175" s="212">
        <v>35643</v>
      </c>
    </row>
    <row r="176" spans="17:25" x14ac:dyDescent="0.25">
      <c r="Q176" s="210" t="s">
        <v>478</v>
      </c>
      <c r="R176" s="207" t="s">
        <v>479</v>
      </c>
      <c r="S176" s="208" t="s">
        <v>31</v>
      </c>
      <c r="T176" s="208">
        <v>6.8</v>
      </c>
      <c r="U176" s="208" t="s">
        <v>394</v>
      </c>
      <c r="V176" s="209">
        <v>8</v>
      </c>
      <c r="W176" s="208" t="s">
        <v>297</v>
      </c>
      <c r="X176" s="208" t="s">
        <v>270</v>
      </c>
      <c r="Y176" s="212">
        <v>38603</v>
      </c>
    </row>
    <row r="177" spans="17:25" x14ac:dyDescent="0.25">
      <c r="Q177" s="210" t="s">
        <v>612</v>
      </c>
      <c r="R177" s="207" t="s">
        <v>613</v>
      </c>
      <c r="S177" s="208" t="s">
        <v>31</v>
      </c>
      <c r="T177" s="208">
        <v>3.4</v>
      </c>
      <c r="U177" s="208" t="s">
        <v>394</v>
      </c>
      <c r="V177" s="209">
        <v>4</v>
      </c>
      <c r="W177" s="208" t="s">
        <v>297</v>
      </c>
      <c r="X177" s="208" t="s">
        <v>270</v>
      </c>
      <c r="Y177" s="212">
        <v>37135</v>
      </c>
    </row>
    <row r="178" spans="17:25" x14ac:dyDescent="0.25">
      <c r="Q178" s="210" t="s">
        <v>623</v>
      </c>
      <c r="R178" s="207" t="s">
        <v>624</v>
      </c>
      <c r="S178" s="208" t="s">
        <v>31</v>
      </c>
      <c r="T178" s="208">
        <v>2.64</v>
      </c>
      <c r="U178" s="208" t="s">
        <v>625</v>
      </c>
      <c r="V178" s="209">
        <v>4</v>
      </c>
      <c r="W178" s="208" t="s">
        <v>297</v>
      </c>
      <c r="X178" s="208" t="s">
        <v>270</v>
      </c>
      <c r="Y178" s="212">
        <v>36161</v>
      </c>
    </row>
    <row r="179" spans="17:25" x14ac:dyDescent="0.25">
      <c r="Q179" s="210" t="s">
        <v>711</v>
      </c>
      <c r="R179" s="207" t="s">
        <v>712</v>
      </c>
      <c r="S179" s="208" t="s">
        <v>31</v>
      </c>
      <c r="T179" s="208">
        <v>0.69</v>
      </c>
      <c r="U179" s="208" t="s">
        <v>625</v>
      </c>
      <c r="V179" s="209" t="s">
        <v>103</v>
      </c>
      <c r="W179" s="208" t="s">
        <v>297</v>
      </c>
      <c r="X179" s="208" t="s">
        <v>270</v>
      </c>
      <c r="Y179" s="212">
        <v>36206</v>
      </c>
    </row>
    <row r="180" spans="17:25" x14ac:dyDescent="0.25">
      <c r="Q180" s="210" t="s">
        <v>610</v>
      </c>
      <c r="R180" s="207" t="s">
        <v>611</v>
      </c>
      <c r="S180" s="208" t="s">
        <v>31</v>
      </c>
      <c r="T180" s="208">
        <v>3.4</v>
      </c>
      <c r="U180" s="208" t="s">
        <v>340</v>
      </c>
      <c r="V180" s="209">
        <v>4</v>
      </c>
      <c r="W180" s="208" t="s">
        <v>297</v>
      </c>
      <c r="X180" s="208" t="s">
        <v>270</v>
      </c>
      <c r="Y180" s="212">
        <v>37748</v>
      </c>
    </row>
    <row r="181" spans="17:25" x14ac:dyDescent="0.25">
      <c r="Q181" s="210" t="s">
        <v>643</v>
      </c>
      <c r="R181" s="207" t="s">
        <v>644</v>
      </c>
      <c r="S181" s="208" t="s">
        <v>31</v>
      </c>
      <c r="T181" s="208">
        <v>2.5499999999999998</v>
      </c>
      <c r="U181" s="208" t="s">
        <v>310</v>
      </c>
      <c r="V181" s="209">
        <v>4</v>
      </c>
      <c r="W181" s="208" t="s">
        <v>297</v>
      </c>
      <c r="X181" s="208" t="s">
        <v>270</v>
      </c>
      <c r="Y181" s="212">
        <v>37834</v>
      </c>
    </row>
    <row r="182" spans="17:25" x14ac:dyDescent="0.25">
      <c r="Q182" s="210" t="s">
        <v>328</v>
      </c>
      <c r="R182" s="207" t="s">
        <v>329</v>
      </c>
      <c r="S182" s="208" t="s">
        <v>31</v>
      </c>
      <c r="T182" s="208">
        <v>18.7</v>
      </c>
      <c r="U182" s="208" t="s">
        <v>330</v>
      </c>
      <c r="V182" s="209">
        <v>22</v>
      </c>
      <c r="W182" s="208" t="s">
        <v>297</v>
      </c>
      <c r="X182" s="208" t="s">
        <v>270</v>
      </c>
      <c r="Y182" s="212">
        <v>37926</v>
      </c>
    </row>
    <row r="183" spans="17:25" x14ac:dyDescent="0.25">
      <c r="Q183" s="210" t="s">
        <v>655</v>
      </c>
      <c r="R183" s="207" t="s">
        <v>656</v>
      </c>
      <c r="S183" s="208" t="s">
        <v>31</v>
      </c>
      <c r="T183" s="208">
        <v>2.4500000000000002</v>
      </c>
      <c r="U183" s="208" t="s">
        <v>359</v>
      </c>
      <c r="V183" s="209">
        <v>3</v>
      </c>
      <c r="W183" s="208" t="s">
        <v>297</v>
      </c>
      <c r="X183" s="208" t="s">
        <v>270</v>
      </c>
      <c r="Y183" s="212">
        <v>38243</v>
      </c>
    </row>
    <row r="184" spans="17:25" x14ac:dyDescent="0.25">
      <c r="Q184" s="210" t="s">
        <v>626</v>
      </c>
      <c r="R184" s="207" t="s">
        <v>627</v>
      </c>
      <c r="S184" s="208" t="s">
        <v>31</v>
      </c>
      <c r="T184" s="208">
        <v>2.5499999999999998</v>
      </c>
      <c r="U184" s="208" t="s">
        <v>359</v>
      </c>
      <c r="V184" s="209">
        <v>3</v>
      </c>
      <c r="W184" s="208" t="s">
        <v>297</v>
      </c>
      <c r="X184" s="208" t="s">
        <v>270</v>
      </c>
      <c r="Y184" s="212">
        <v>38075</v>
      </c>
    </row>
    <row r="185" spans="17:25" x14ac:dyDescent="0.25">
      <c r="Q185" s="210" t="s">
        <v>537</v>
      </c>
      <c r="R185" s="207" t="s">
        <v>538</v>
      </c>
      <c r="S185" s="208" t="s">
        <v>31</v>
      </c>
      <c r="T185" s="208">
        <v>4.7</v>
      </c>
      <c r="U185" s="208" t="s">
        <v>282</v>
      </c>
      <c r="V185" s="209">
        <v>2</v>
      </c>
      <c r="W185" s="208" t="s">
        <v>255</v>
      </c>
      <c r="X185" s="208" t="s">
        <v>256</v>
      </c>
      <c r="Y185" s="212">
        <v>42726</v>
      </c>
    </row>
    <row r="186" spans="17:25" x14ac:dyDescent="0.25">
      <c r="Q186" s="210" t="s">
        <v>602</v>
      </c>
      <c r="R186" s="207" t="s">
        <v>603</v>
      </c>
      <c r="S186" s="208" t="s">
        <v>31</v>
      </c>
      <c r="T186" s="208">
        <v>3.4</v>
      </c>
      <c r="U186" s="208" t="s">
        <v>330</v>
      </c>
      <c r="V186" s="209">
        <v>4</v>
      </c>
      <c r="W186" s="208" t="s">
        <v>297</v>
      </c>
      <c r="X186" s="208" t="s">
        <v>270</v>
      </c>
      <c r="Y186" s="212">
        <v>38078</v>
      </c>
    </row>
    <row r="187" spans="17:25" x14ac:dyDescent="0.25">
      <c r="Q187" s="210" t="s">
        <v>713</v>
      </c>
      <c r="R187" s="207" t="s">
        <v>714</v>
      </c>
      <c r="S187" s="208" t="s">
        <v>31</v>
      </c>
      <c r="T187" s="208">
        <v>0.66</v>
      </c>
      <c r="U187" s="208" t="s">
        <v>122</v>
      </c>
      <c r="V187" s="208">
        <v>1</v>
      </c>
      <c r="W187" s="208" t="s">
        <v>297</v>
      </c>
      <c r="X187" s="208" t="s">
        <v>270</v>
      </c>
      <c r="Y187" s="212">
        <v>38124</v>
      </c>
    </row>
    <row r="188" spans="17:25" x14ac:dyDescent="0.25">
      <c r="Q188" s="210" t="s">
        <v>463</v>
      </c>
      <c r="R188" s="207" t="s">
        <v>464</v>
      </c>
      <c r="S188" s="208" t="s">
        <v>31</v>
      </c>
      <c r="T188" s="208">
        <v>7.65</v>
      </c>
      <c r="U188" s="208" t="s">
        <v>465</v>
      </c>
      <c r="V188" s="209">
        <v>9</v>
      </c>
      <c r="W188" s="208" t="s">
        <v>297</v>
      </c>
      <c r="X188" s="208" t="s">
        <v>270</v>
      </c>
      <c r="Y188" s="212">
        <v>38134</v>
      </c>
    </row>
    <row r="189" spans="17:25" ht="42.75" x14ac:dyDescent="0.25">
      <c r="Q189" s="210" t="s">
        <v>302</v>
      </c>
      <c r="R189" s="207" t="s">
        <v>303</v>
      </c>
      <c r="S189" s="208" t="s">
        <v>860</v>
      </c>
      <c r="T189" s="208">
        <v>25.2</v>
      </c>
      <c r="U189" s="208" t="s">
        <v>273</v>
      </c>
      <c r="V189" s="209">
        <v>7</v>
      </c>
      <c r="W189" s="208" t="s">
        <v>297</v>
      </c>
      <c r="X189" s="208" t="s">
        <v>270</v>
      </c>
      <c r="Y189" s="212">
        <v>37926</v>
      </c>
    </row>
    <row r="190" spans="17:25" x14ac:dyDescent="0.25">
      <c r="Q190" s="210" t="s">
        <v>634</v>
      </c>
      <c r="R190" s="207" t="s">
        <v>635</v>
      </c>
      <c r="S190" s="208" t="s">
        <v>31</v>
      </c>
      <c r="T190" s="208">
        <v>2.5499999999999998</v>
      </c>
      <c r="U190" s="208" t="s">
        <v>596</v>
      </c>
      <c r="V190" s="209">
        <v>3</v>
      </c>
      <c r="W190" s="208" t="s">
        <v>297</v>
      </c>
      <c r="X190" s="208" t="s">
        <v>270</v>
      </c>
      <c r="Y190" s="212">
        <v>37987</v>
      </c>
    </row>
    <row r="191" spans="17:25" x14ac:dyDescent="0.25">
      <c r="Q191" s="210" t="s">
        <v>758</v>
      </c>
      <c r="R191" s="207" t="s">
        <v>759</v>
      </c>
      <c r="S191" s="208" t="s">
        <v>31</v>
      </c>
      <c r="T191" s="208">
        <v>0.02</v>
      </c>
      <c r="U191" s="208" t="s">
        <v>340</v>
      </c>
      <c r="V191" s="209">
        <v>2</v>
      </c>
      <c r="W191" s="208" t="s">
        <v>297</v>
      </c>
      <c r="X191" s="208" t="s">
        <v>270</v>
      </c>
      <c r="Y191" s="212">
        <v>38322</v>
      </c>
    </row>
    <row r="192" spans="17:25" x14ac:dyDescent="0.25">
      <c r="Q192" s="210" t="s">
        <v>406</v>
      </c>
      <c r="R192" s="207" t="s">
        <v>407</v>
      </c>
      <c r="S192" s="208" t="s">
        <v>31</v>
      </c>
      <c r="T192" s="208">
        <v>10.5</v>
      </c>
      <c r="U192" s="208" t="s">
        <v>408</v>
      </c>
      <c r="V192" s="209">
        <v>7</v>
      </c>
      <c r="W192" s="208" t="s">
        <v>297</v>
      </c>
      <c r="X192" s="208" t="s">
        <v>270</v>
      </c>
      <c r="Y192" s="212">
        <v>38304</v>
      </c>
    </row>
    <row r="193" spans="17:25" x14ac:dyDescent="0.25">
      <c r="Q193" s="210" t="s">
        <v>496</v>
      </c>
      <c r="R193" s="207" t="s">
        <v>497</v>
      </c>
      <c r="S193" s="208" t="s">
        <v>31</v>
      </c>
      <c r="T193" s="208">
        <v>5.95</v>
      </c>
      <c r="U193" s="208" t="s">
        <v>346</v>
      </c>
      <c r="V193" s="209">
        <v>7</v>
      </c>
      <c r="W193" s="208" t="s">
        <v>297</v>
      </c>
      <c r="X193" s="208" t="s">
        <v>270</v>
      </c>
      <c r="Y193" s="212">
        <v>38353</v>
      </c>
    </row>
    <row r="194" spans="17:25" x14ac:dyDescent="0.25">
      <c r="Q194" s="210" t="s">
        <v>262</v>
      </c>
      <c r="R194" s="207" t="s">
        <v>263</v>
      </c>
      <c r="S194" s="208" t="s">
        <v>31</v>
      </c>
      <c r="T194" s="208">
        <v>40.9</v>
      </c>
      <c r="U194" s="208" t="s">
        <v>264</v>
      </c>
      <c r="V194" s="209" t="s">
        <v>265</v>
      </c>
      <c r="W194" s="208" t="s">
        <v>255</v>
      </c>
      <c r="X194" s="208" t="s">
        <v>256</v>
      </c>
      <c r="Y194" s="212">
        <v>41670</v>
      </c>
    </row>
    <row r="195" spans="17:25" x14ac:dyDescent="0.25">
      <c r="Q195" s="210" t="s">
        <v>384</v>
      </c>
      <c r="R195" s="207" t="s">
        <v>385</v>
      </c>
      <c r="S195" s="208" t="s">
        <v>31</v>
      </c>
      <c r="T195" s="208">
        <v>12.6</v>
      </c>
      <c r="U195" s="208" t="s">
        <v>381</v>
      </c>
      <c r="V195" s="209">
        <v>7</v>
      </c>
      <c r="W195" s="208" t="s">
        <v>297</v>
      </c>
      <c r="X195" s="208" t="s">
        <v>270</v>
      </c>
      <c r="Y195" s="212">
        <v>38342</v>
      </c>
    </row>
    <row r="196" spans="17:25" x14ac:dyDescent="0.25">
      <c r="Q196" s="210" t="s">
        <v>363</v>
      </c>
      <c r="R196" s="207" t="s">
        <v>364</v>
      </c>
      <c r="S196" s="208" t="s">
        <v>31</v>
      </c>
      <c r="T196" s="208">
        <v>15</v>
      </c>
      <c r="U196" s="208" t="s">
        <v>365</v>
      </c>
      <c r="V196" s="209">
        <v>23</v>
      </c>
      <c r="W196" s="208" t="s">
        <v>297</v>
      </c>
      <c r="X196" s="208" t="s">
        <v>270</v>
      </c>
      <c r="Y196" s="212">
        <v>36831</v>
      </c>
    </row>
    <row r="197" spans="17:25" x14ac:dyDescent="0.25">
      <c r="Q197" s="210" t="s">
        <v>480</v>
      </c>
      <c r="R197" s="207" t="s">
        <v>481</v>
      </c>
      <c r="S197" s="208" t="s">
        <v>31</v>
      </c>
      <c r="T197" s="208">
        <v>6.8</v>
      </c>
      <c r="U197" s="208" t="s">
        <v>365</v>
      </c>
      <c r="V197" s="209">
        <v>8</v>
      </c>
      <c r="W197" s="208" t="s">
        <v>297</v>
      </c>
      <c r="X197" s="208" t="s">
        <v>270</v>
      </c>
      <c r="Y197" s="212">
        <v>38246</v>
      </c>
    </row>
    <row r="198" spans="17:25" x14ac:dyDescent="0.25">
      <c r="Q198" s="210" t="s">
        <v>522</v>
      </c>
      <c r="R198" s="207" t="s">
        <v>523</v>
      </c>
      <c r="S198" s="208" t="s">
        <v>31</v>
      </c>
      <c r="T198" s="208">
        <v>4.99</v>
      </c>
      <c r="U198" s="208" t="s">
        <v>524</v>
      </c>
      <c r="V198" s="209">
        <v>4</v>
      </c>
      <c r="W198" s="208" t="s">
        <v>297</v>
      </c>
      <c r="X198" s="208" t="s">
        <v>270</v>
      </c>
      <c r="Y198" s="212">
        <v>38443</v>
      </c>
    </row>
    <row r="199" spans="17:25" x14ac:dyDescent="0.25">
      <c r="Q199" s="210" t="s">
        <v>628</v>
      </c>
      <c r="R199" s="207" t="s">
        <v>629</v>
      </c>
      <c r="S199" s="208" t="s">
        <v>31</v>
      </c>
      <c r="T199" s="208">
        <v>2.5499999999999998</v>
      </c>
      <c r="U199" s="208" t="s">
        <v>317</v>
      </c>
      <c r="V199" s="209">
        <v>3</v>
      </c>
      <c r="W199" s="208" t="s">
        <v>297</v>
      </c>
      <c r="X199" s="208" t="s">
        <v>270</v>
      </c>
      <c r="Y199" s="212">
        <v>38534</v>
      </c>
    </row>
    <row r="200" spans="17:25" x14ac:dyDescent="0.25">
      <c r="Q200" s="210" t="s">
        <v>459</v>
      </c>
      <c r="R200" s="207" t="s">
        <v>460</v>
      </c>
      <c r="S200" s="208" t="s">
        <v>31</v>
      </c>
      <c r="T200" s="208">
        <v>7.65</v>
      </c>
      <c r="U200" s="208" t="s">
        <v>394</v>
      </c>
      <c r="V200" s="209">
        <v>9</v>
      </c>
      <c r="W200" s="208" t="s">
        <v>297</v>
      </c>
      <c r="X200" s="208" t="s">
        <v>270</v>
      </c>
      <c r="Y200" s="212">
        <v>38618</v>
      </c>
    </row>
    <row r="201" spans="17:25" x14ac:dyDescent="0.25">
      <c r="Q201" s="210" t="s">
        <v>589</v>
      </c>
      <c r="R201" s="207" t="s">
        <v>590</v>
      </c>
      <c r="S201" s="208" t="s">
        <v>31</v>
      </c>
      <c r="T201" s="208">
        <v>3.96</v>
      </c>
      <c r="U201" s="208" t="s">
        <v>394</v>
      </c>
      <c r="V201" s="209">
        <v>5</v>
      </c>
      <c r="W201" s="208" t="s">
        <v>297</v>
      </c>
      <c r="X201" s="208" t="s">
        <v>270</v>
      </c>
      <c r="Y201" s="212">
        <v>38618</v>
      </c>
    </row>
    <row r="202" spans="17:25" x14ac:dyDescent="0.25">
      <c r="Q202" s="210" t="s">
        <v>429</v>
      </c>
      <c r="R202" s="207" t="s">
        <v>430</v>
      </c>
      <c r="S202" s="208" t="s">
        <v>31</v>
      </c>
      <c r="T202" s="208">
        <v>9.35</v>
      </c>
      <c r="U202" s="208" t="s">
        <v>431</v>
      </c>
      <c r="V202" s="209">
        <v>11</v>
      </c>
      <c r="W202" s="208" t="s">
        <v>297</v>
      </c>
      <c r="X202" s="208" t="s">
        <v>270</v>
      </c>
      <c r="Y202" s="212">
        <v>38629</v>
      </c>
    </row>
    <row r="203" spans="17:25" x14ac:dyDescent="0.25">
      <c r="Q203" s="210" t="s">
        <v>630</v>
      </c>
      <c r="R203" s="207" t="s">
        <v>631</v>
      </c>
      <c r="S203" s="208" t="s">
        <v>31</v>
      </c>
      <c r="T203" s="208">
        <v>2.5499999999999998</v>
      </c>
      <c r="U203" s="208" t="s">
        <v>596</v>
      </c>
      <c r="V203" s="209">
        <v>3</v>
      </c>
      <c r="W203" s="208" t="s">
        <v>297</v>
      </c>
      <c r="X203" s="208" t="s">
        <v>270</v>
      </c>
      <c r="Y203" s="212">
        <v>38729</v>
      </c>
    </row>
    <row r="204" spans="17:25" x14ac:dyDescent="0.25">
      <c r="Q204" s="210" t="s">
        <v>645</v>
      </c>
      <c r="R204" s="207" t="s">
        <v>646</v>
      </c>
      <c r="S204" s="208" t="s">
        <v>31</v>
      </c>
      <c r="T204" s="208">
        <v>2.5499999999999998</v>
      </c>
      <c r="U204" s="208" t="s">
        <v>596</v>
      </c>
      <c r="V204" s="209">
        <v>3</v>
      </c>
      <c r="W204" s="208" t="s">
        <v>301</v>
      </c>
      <c r="X204" s="208" t="s">
        <v>270</v>
      </c>
      <c r="Y204" s="212">
        <v>38729</v>
      </c>
    </row>
    <row r="205" spans="17:25" x14ac:dyDescent="0.25">
      <c r="Q205" s="210" t="s">
        <v>591</v>
      </c>
      <c r="R205" s="207" t="s">
        <v>592</v>
      </c>
      <c r="S205" s="208" t="s">
        <v>31</v>
      </c>
      <c r="T205" s="208">
        <v>3.96</v>
      </c>
      <c r="U205" s="208" t="s">
        <v>365</v>
      </c>
      <c r="V205" s="209">
        <v>4</v>
      </c>
      <c r="W205" s="208" t="s">
        <v>297</v>
      </c>
      <c r="X205" s="208" t="s">
        <v>270</v>
      </c>
      <c r="Y205" s="212">
        <v>36800</v>
      </c>
    </row>
    <row r="206" spans="17:25" x14ac:dyDescent="0.25">
      <c r="Q206" s="210" t="s">
        <v>484</v>
      </c>
      <c r="R206" s="207" t="s">
        <v>485</v>
      </c>
      <c r="S206" s="208" t="s">
        <v>31</v>
      </c>
      <c r="T206" s="208">
        <v>6.45</v>
      </c>
      <c r="U206" s="208" t="s">
        <v>486</v>
      </c>
      <c r="V206" s="209">
        <v>21</v>
      </c>
      <c r="W206" s="208" t="s">
        <v>297</v>
      </c>
      <c r="X206" s="208" t="s">
        <v>270</v>
      </c>
      <c r="Y206" s="212">
        <v>33878</v>
      </c>
    </row>
    <row r="207" spans="17:25" x14ac:dyDescent="0.25">
      <c r="Q207" s="210" t="s">
        <v>715</v>
      </c>
      <c r="R207" s="207" t="s">
        <v>716</v>
      </c>
      <c r="S207" s="208" t="s">
        <v>31</v>
      </c>
      <c r="T207" s="208">
        <v>0.66</v>
      </c>
      <c r="U207" s="208" t="s">
        <v>397</v>
      </c>
      <c r="V207" s="209">
        <v>1</v>
      </c>
      <c r="W207" s="208" t="s">
        <v>297</v>
      </c>
      <c r="X207" s="208" t="s">
        <v>270</v>
      </c>
      <c r="Y207" s="212">
        <v>37827</v>
      </c>
    </row>
    <row r="208" spans="17:25" x14ac:dyDescent="0.25">
      <c r="Q208" s="210" t="s">
        <v>614</v>
      </c>
      <c r="R208" s="207" t="s">
        <v>615</v>
      </c>
      <c r="S208" s="208" t="s">
        <v>31</v>
      </c>
      <c r="T208" s="208">
        <v>3</v>
      </c>
      <c r="U208" s="208" t="s">
        <v>616</v>
      </c>
      <c r="V208" s="209">
        <v>2</v>
      </c>
      <c r="W208" s="208" t="s">
        <v>297</v>
      </c>
      <c r="X208" s="208" t="s">
        <v>270</v>
      </c>
      <c r="Y208" s="212">
        <v>37104</v>
      </c>
    </row>
    <row r="209" spans="17:25" x14ac:dyDescent="0.25">
      <c r="Q209" s="210" t="s">
        <v>533</v>
      </c>
      <c r="R209" s="207" t="s">
        <v>534</v>
      </c>
      <c r="S209" s="208" t="s">
        <v>31</v>
      </c>
      <c r="T209" s="208">
        <v>4.8</v>
      </c>
      <c r="U209" s="208" t="s">
        <v>511</v>
      </c>
      <c r="V209" s="209">
        <v>8</v>
      </c>
      <c r="W209" s="208" t="s">
        <v>297</v>
      </c>
      <c r="X209" s="208" t="s">
        <v>270</v>
      </c>
      <c r="Y209" s="212">
        <v>35490</v>
      </c>
    </row>
    <row r="210" spans="17:25" x14ac:dyDescent="0.25">
      <c r="Q210" s="210" t="s">
        <v>505</v>
      </c>
      <c r="R210" s="207" t="s">
        <v>506</v>
      </c>
      <c r="S210" s="208" t="s">
        <v>31</v>
      </c>
      <c r="T210" s="208">
        <v>5</v>
      </c>
      <c r="U210" s="208" t="s">
        <v>375</v>
      </c>
      <c r="V210" s="209">
        <v>10</v>
      </c>
      <c r="W210" s="208" t="s">
        <v>297</v>
      </c>
      <c r="X210" s="208" t="s">
        <v>270</v>
      </c>
      <c r="Y210" s="212">
        <v>35886</v>
      </c>
    </row>
    <row r="211" spans="17:25" x14ac:dyDescent="0.25">
      <c r="Q211" s="210" t="s">
        <v>400</v>
      </c>
      <c r="R211" s="207" t="s">
        <v>401</v>
      </c>
      <c r="S211" s="208" t="s">
        <v>31</v>
      </c>
      <c r="T211" s="208">
        <v>11.88</v>
      </c>
      <c r="U211" s="208" t="s">
        <v>359</v>
      </c>
      <c r="V211" s="209">
        <v>18</v>
      </c>
      <c r="W211" s="208" t="s">
        <v>297</v>
      </c>
      <c r="X211" s="208" t="s">
        <v>270</v>
      </c>
      <c r="Y211" s="212">
        <v>36865</v>
      </c>
    </row>
    <row r="212" spans="17:25" x14ac:dyDescent="0.25">
      <c r="Q212" s="210" t="s">
        <v>541</v>
      </c>
      <c r="R212" s="207" t="s">
        <v>542</v>
      </c>
      <c r="S212" s="208" t="s">
        <v>31</v>
      </c>
      <c r="T212" s="208">
        <v>4.62</v>
      </c>
      <c r="U212" s="208" t="s">
        <v>346</v>
      </c>
      <c r="V212" s="209">
        <v>7</v>
      </c>
      <c r="W212" s="208" t="s">
        <v>297</v>
      </c>
      <c r="X212" s="208" t="s">
        <v>270</v>
      </c>
      <c r="Y212" s="212">
        <v>36465</v>
      </c>
    </row>
    <row r="213" spans="17:25" x14ac:dyDescent="0.25">
      <c r="Q213" s="210" t="s">
        <v>509</v>
      </c>
      <c r="R213" s="207" t="s">
        <v>510</v>
      </c>
      <c r="S213" s="208" t="s">
        <v>31</v>
      </c>
      <c r="T213" s="208">
        <v>5</v>
      </c>
      <c r="U213" s="208" t="s">
        <v>511</v>
      </c>
      <c r="V213" s="209">
        <v>10</v>
      </c>
      <c r="W213" s="208" t="s">
        <v>297</v>
      </c>
      <c r="X213" s="208" t="s">
        <v>270</v>
      </c>
      <c r="Y213" s="212">
        <v>35765</v>
      </c>
    </row>
    <row r="214" spans="17:25" x14ac:dyDescent="0.25">
      <c r="Q214" s="210" t="s">
        <v>500</v>
      </c>
      <c r="R214" s="207" t="s">
        <v>501</v>
      </c>
      <c r="S214" s="208" t="s">
        <v>31</v>
      </c>
      <c r="T214" s="208">
        <v>5.94</v>
      </c>
      <c r="U214" s="208" t="s">
        <v>502</v>
      </c>
      <c r="V214" s="209">
        <v>9</v>
      </c>
      <c r="W214" s="208" t="s">
        <v>297</v>
      </c>
      <c r="X214" s="208" t="s">
        <v>270</v>
      </c>
      <c r="Y214" s="212">
        <v>36831</v>
      </c>
    </row>
    <row r="215" spans="17:25" x14ac:dyDescent="0.25">
      <c r="Q215" s="210" t="s">
        <v>498</v>
      </c>
      <c r="R215" s="207" t="s">
        <v>499</v>
      </c>
      <c r="S215" s="208" t="s">
        <v>31</v>
      </c>
      <c r="T215" s="208">
        <v>5.94</v>
      </c>
      <c r="U215" s="208" t="s">
        <v>346</v>
      </c>
      <c r="V215" s="209">
        <v>9</v>
      </c>
      <c r="W215" s="208" t="s">
        <v>297</v>
      </c>
      <c r="X215" s="208" t="s">
        <v>270</v>
      </c>
      <c r="Y215" s="212">
        <v>36770</v>
      </c>
    </row>
    <row r="216" spans="17:25" x14ac:dyDescent="0.25">
      <c r="Q216" s="210" t="s">
        <v>527</v>
      </c>
      <c r="R216" s="207" t="s">
        <v>528</v>
      </c>
      <c r="S216" s="208" t="s">
        <v>31</v>
      </c>
      <c r="T216" s="208">
        <v>4.9800000000000004</v>
      </c>
      <c r="U216" s="208" t="s">
        <v>359</v>
      </c>
      <c r="V216" s="209">
        <v>8</v>
      </c>
      <c r="W216" s="208" t="s">
        <v>297</v>
      </c>
      <c r="X216" s="208" t="s">
        <v>270</v>
      </c>
      <c r="Y216" s="212">
        <v>35612</v>
      </c>
    </row>
    <row r="217" spans="17:25" x14ac:dyDescent="0.25">
      <c r="Q217" s="210" t="s">
        <v>702</v>
      </c>
      <c r="R217" s="207" t="s">
        <v>703</v>
      </c>
      <c r="S217" s="208" t="s">
        <v>31</v>
      </c>
      <c r="T217" s="208">
        <v>1.2</v>
      </c>
      <c r="U217" s="208" t="s">
        <v>511</v>
      </c>
      <c r="V217" s="208">
        <v>2</v>
      </c>
      <c r="W217" s="208" t="s">
        <v>297</v>
      </c>
      <c r="X217" s="208" t="s">
        <v>270</v>
      </c>
      <c r="Y217" s="212">
        <v>35765</v>
      </c>
    </row>
    <row r="218" spans="17:25" x14ac:dyDescent="0.25">
      <c r="Q218" s="210" t="s">
        <v>617</v>
      </c>
      <c r="R218" s="207" t="s">
        <v>618</v>
      </c>
      <c r="S218" s="208" t="s">
        <v>31</v>
      </c>
      <c r="T218" s="208">
        <v>3</v>
      </c>
      <c r="U218" s="208" t="s">
        <v>314</v>
      </c>
      <c r="V218" s="209">
        <v>2</v>
      </c>
      <c r="W218" s="208" t="s">
        <v>297</v>
      </c>
      <c r="X218" s="208" t="s">
        <v>270</v>
      </c>
      <c r="Y218" s="212">
        <v>39840</v>
      </c>
    </row>
    <row r="219" spans="17:25" x14ac:dyDescent="0.25">
      <c r="Q219" s="210" t="s">
        <v>366</v>
      </c>
      <c r="R219" s="207" t="s">
        <v>367</v>
      </c>
      <c r="S219" s="208" t="s">
        <v>31</v>
      </c>
      <c r="T219" s="208">
        <v>15</v>
      </c>
      <c r="U219" s="208" t="s">
        <v>365</v>
      </c>
      <c r="V219" s="209">
        <v>18</v>
      </c>
      <c r="W219" s="208" t="s">
        <v>297</v>
      </c>
      <c r="X219" s="208" t="s">
        <v>270</v>
      </c>
      <c r="Y219" s="212">
        <v>40241</v>
      </c>
    </row>
    <row r="220" spans="17:25" x14ac:dyDescent="0.25">
      <c r="Q220" s="210" t="s">
        <v>688</v>
      </c>
      <c r="R220" s="207" t="s">
        <v>689</v>
      </c>
      <c r="S220" s="208" t="s">
        <v>31</v>
      </c>
      <c r="T220" s="208">
        <v>1.6</v>
      </c>
      <c r="U220" s="208" t="s">
        <v>314</v>
      </c>
      <c r="V220" s="209">
        <v>1</v>
      </c>
      <c r="W220" s="208" t="s">
        <v>649</v>
      </c>
      <c r="X220" s="208" t="s">
        <v>256</v>
      </c>
      <c r="Y220" s="212">
        <v>43084</v>
      </c>
    </row>
    <row r="221" spans="17:25" x14ac:dyDescent="0.25">
      <c r="Q221" s="210" t="s">
        <v>581</v>
      </c>
      <c r="R221" s="207" t="s">
        <v>582</v>
      </c>
      <c r="S221" s="208" t="s">
        <v>31</v>
      </c>
      <c r="T221" s="208">
        <v>4.2</v>
      </c>
      <c r="U221" s="208" t="s">
        <v>296</v>
      </c>
      <c r="V221" s="209">
        <v>2</v>
      </c>
      <c r="W221" s="208" t="s">
        <v>261</v>
      </c>
      <c r="X221" s="208" t="s">
        <v>270</v>
      </c>
      <c r="Y221" s="212">
        <v>39932</v>
      </c>
    </row>
    <row r="222" spans="17:25" x14ac:dyDescent="0.25">
      <c r="Q222" s="210" t="s">
        <v>722</v>
      </c>
      <c r="R222" s="207" t="s">
        <v>723</v>
      </c>
      <c r="S222" s="208" t="s">
        <v>31</v>
      </c>
      <c r="T222" s="208">
        <v>0.5</v>
      </c>
      <c r="U222" s="208" t="s">
        <v>208</v>
      </c>
      <c r="V222" s="209">
        <v>1</v>
      </c>
      <c r="W222" s="208" t="s">
        <v>649</v>
      </c>
      <c r="X222" s="208" t="s">
        <v>256</v>
      </c>
      <c r="Y222" s="212">
        <v>42639</v>
      </c>
    </row>
    <row r="223" spans="17:25" x14ac:dyDescent="0.25">
      <c r="Q223" s="210" t="s">
        <v>664</v>
      </c>
      <c r="R223" s="207" t="s">
        <v>665</v>
      </c>
      <c r="S223" s="208" t="s">
        <v>31</v>
      </c>
      <c r="T223" s="208">
        <v>2</v>
      </c>
      <c r="U223" s="208" t="s">
        <v>654</v>
      </c>
      <c r="V223" s="209">
        <v>1</v>
      </c>
      <c r="W223" s="208" t="s">
        <v>649</v>
      </c>
      <c r="X223" s="208" t="s">
        <v>256</v>
      </c>
      <c r="Y223" s="212">
        <v>41821</v>
      </c>
    </row>
    <row r="224" spans="17:25" x14ac:dyDescent="0.25">
      <c r="Q224" s="210" t="s">
        <v>338</v>
      </c>
      <c r="R224" s="207" t="s">
        <v>339</v>
      </c>
      <c r="S224" s="208" t="s">
        <v>31</v>
      </c>
      <c r="T224" s="208">
        <v>17.5</v>
      </c>
      <c r="U224" s="208" t="s">
        <v>340</v>
      </c>
      <c r="V224" s="209" t="s">
        <v>341</v>
      </c>
      <c r="W224" s="208" t="s">
        <v>255</v>
      </c>
      <c r="X224" s="208" t="s">
        <v>256</v>
      </c>
      <c r="Y224" s="212">
        <v>42147</v>
      </c>
    </row>
    <row r="225" spans="17:25" x14ac:dyDescent="0.25">
      <c r="Q225" s="210" t="s">
        <v>280</v>
      </c>
      <c r="R225" s="207" t="s">
        <v>281</v>
      </c>
      <c r="S225" s="208" t="s">
        <v>31</v>
      </c>
      <c r="T225" s="208">
        <v>33.1</v>
      </c>
      <c r="U225" s="208" t="s">
        <v>282</v>
      </c>
      <c r="V225" s="209">
        <v>14</v>
      </c>
      <c r="W225" s="208" t="s">
        <v>255</v>
      </c>
      <c r="X225" s="208" t="s">
        <v>256</v>
      </c>
      <c r="Y225" s="212">
        <v>43067</v>
      </c>
    </row>
    <row r="226" spans="17:25" x14ac:dyDescent="0.25">
      <c r="Q226" s="210" t="s">
        <v>382</v>
      </c>
      <c r="R226" s="207" t="s">
        <v>383</v>
      </c>
      <c r="S226" s="208" t="s">
        <v>31</v>
      </c>
      <c r="T226" s="208">
        <v>13.18</v>
      </c>
      <c r="U226" s="208" t="s">
        <v>254</v>
      </c>
      <c r="V226" s="209">
        <v>4</v>
      </c>
      <c r="W226" s="208" t="s">
        <v>261</v>
      </c>
      <c r="X226" s="208" t="s">
        <v>270</v>
      </c>
      <c r="Y226" s="212">
        <v>43270</v>
      </c>
    </row>
    <row r="227" spans="17:25" x14ac:dyDescent="0.25">
      <c r="Q227" s="260" t="s">
        <v>271</v>
      </c>
      <c r="R227" s="261" t="s">
        <v>272</v>
      </c>
      <c r="S227" s="262" t="s">
        <v>31</v>
      </c>
      <c r="T227" s="262">
        <v>36.5</v>
      </c>
      <c r="U227" s="262" t="s">
        <v>273</v>
      </c>
      <c r="V227" s="263">
        <v>11</v>
      </c>
      <c r="W227" s="262" t="s">
        <v>255</v>
      </c>
      <c r="X227" s="262" t="s">
        <v>256</v>
      </c>
      <c r="Y227" s="264">
        <v>42586</v>
      </c>
    </row>
    <row r="228" spans="17:25" ht="42.75" x14ac:dyDescent="0.25">
      <c r="Q228" s="260" t="s">
        <v>913</v>
      </c>
      <c r="R228" s="261" t="s">
        <v>914</v>
      </c>
      <c r="S228" s="262" t="s">
        <v>31</v>
      </c>
      <c r="T228" s="262">
        <v>30</v>
      </c>
      <c r="U228" s="262" t="s">
        <v>915</v>
      </c>
      <c r="V228" s="263" t="s">
        <v>916</v>
      </c>
      <c r="W228" s="262" t="s">
        <v>255</v>
      </c>
      <c r="X228" s="262" t="s">
        <v>256</v>
      </c>
      <c r="Y228" s="264">
        <v>43615</v>
      </c>
    </row>
    <row r="229" spans="17:25" x14ac:dyDescent="0.25">
      <c r="Q229" s="260" t="s">
        <v>266</v>
      </c>
      <c r="R229" s="261" t="s">
        <v>267</v>
      </c>
      <c r="S229" s="262" t="s">
        <v>31</v>
      </c>
      <c r="T229" s="262">
        <v>39.6</v>
      </c>
      <c r="U229" s="262" t="s">
        <v>166</v>
      </c>
      <c r="V229" s="263">
        <v>14</v>
      </c>
      <c r="W229" s="262" t="s">
        <v>255</v>
      </c>
      <c r="X229" s="262" t="s">
        <v>256</v>
      </c>
      <c r="Y229" s="264">
        <v>41836</v>
      </c>
    </row>
    <row r="230" spans="17:25" x14ac:dyDescent="0.25">
      <c r="Q230" s="260" t="s">
        <v>420</v>
      </c>
      <c r="R230" s="261" t="s">
        <v>421</v>
      </c>
      <c r="S230" s="262" t="s">
        <v>31</v>
      </c>
      <c r="T230" s="262">
        <v>9.99</v>
      </c>
      <c r="U230" s="262" t="s">
        <v>422</v>
      </c>
      <c r="V230" s="263">
        <v>4</v>
      </c>
      <c r="W230" s="262" t="s">
        <v>255</v>
      </c>
      <c r="X230" s="262" t="s">
        <v>256</v>
      </c>
      <c r="Y230" s="264">
        <v>43090</v>
      </c>
    </row>
    <row r="231" spans="17:25" ht="15.75" thickBot="1" x14ac:dyDescent="0.3">
      <c r="Q231" s="213" t="s">
        <v>666</v>
      </c>
      <c r="R231" s="214" t="s">
        <v>667</v>
      </c>
      <c r="S231" s="215" t="s">
        <v>31</v>
      </c>
      <c r="T231" s="215">
        <v>1.98</v>
      </c>
      <c r="U231" s="215" t="s">
        <v>340</v>
      </c>
      <c r="V231" s="216">
        <v>3</v>
      </c>
      <c r="W231" s="215" t="s">
        <v>297</v>
      </c>
      <c r="X231" s="215" t="s">
        <v>270</v>
      </c>
      <c r="Y231" s="217">
        <v>36770</v>
      </c>
    </row>
  </sheetData>
  <protectedRanges>
    <protectedRange sqref="AB19" name="Range1_1_2_1_2" securityDescriptor="O:WDG:WDD:(A;;CC;;;S-1-5-21-484763869-602609370-725345543-8861)"/>
    <protectedRange sqref="AG19" name="Range1_1_2_1_1_1" securityDescriptor="O:WDG:WDD:(A;;CC;;;S-1-5-21-484763869-602609370-725345543-8861)"/>
  </protectedRanges>
  <mergeCells count="10">
    <mergeCell ref="AB1:AJ1"/>
    <mergeCell ref="AB2:AJ2"/>
    <mergeCell ref="A2:O2"/>
    <mergeCell ref="A1:O1"/>
    <mergeCell ref="A4:O4"/>
    <mergeCell ref="A3:O3"/>
    <mergeCell ref="Q1:Y1"/>
    <mergeCell ref="Q2:Y2"/>
    <mergeCell ref="Q3:Y3"/>
    <mergeCell ref="Q4:Y4"/>
  </mergeCells>
  <hyperlinks>
    <hyperlink ref="A4" r:id="rId1"/>
    <hyperlink ref="Q4"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W37"/>
  <sheetViews>
    <sheetView showGridLines="0" workbookViewId="0"/>
  </sheetViews>
  <sheetFormatPr defaultRowHeight="15" x14ac:dyDescent="0.25"/>
  <cols>
    <col min="1" max="1" width="1.42578125" customWidth="1"/>
    <col min="2" max="2" width="16.5703125" customWidth="1"/>
    <col min="3" max="3" width="6.28515625" customWidth="1"/>
    <col min="4" max="20" width="7" customWidth="1"/>
    <col min="21" max="23" width="7" bestFit="1" customWidth="1"/>
    <col min="24" max="25" width="7" customWidth="1"/>
    <col min="26" max="26" width="8" bestFit="1" customWidth="1"/>
    <col min="27" max="27" width="7.5703125" bestFit="1" customWidth="1"/>
    <col min="28" max="28" width="7" bestFit="1" customWidth="1"/>
    <col min="29" max="29" width="8" bestFit="1" customWidth="1"/>
    <col min="30" max="30" width="1.42578125" customWidth="1"/>
    <col min="32" max="32" width="12.42578125" bestFit="1" customWidth="1"/>
    <col min="33" max="33" width="10" bestFit="1" customWidth="1"/>
    <col min="34" max="37" width="7.140625" bestFit="1" customWidth="1"/>
    <col min="38" max="38" width="7.140625" customWidth="1"/>
    <col min="39" max="42" width="7.140625" bestFit="1" customWidth="1"/>
    <col min="43" max="43" width="7.140625" customWidth="1"/>
    <col min="44" max="45" width="7.140625" bestFit="1" customWidth="1"/>
    <col min="46" max="46" width="6.140625" bestFit="1" customWidth="1"/>
    <col min="47" max="47" width="7.140625" bestFit="1" customWidth="1"/>
    <col min="48" max="48" width="7.140625" customWidth="1"/>
    <col min="49" max="49" width="7.140625" bestFit="1" customWidth="1"/>
  </cols>
  <sheetData>
    <row r="1" spans="2:49" ht="7.5" customHeight="1" x14ac:dyDescent="0.25"/>
    <row r="2" spans="2:49" ht="36.75" customHeight="1" x14ac:dyDescent="0.25">
      <c r="B2" s="492" t="s">
        <v>874</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F2" s="488" t="s">
        <v>936</v>
      </c>
      <c r="AG2" s="488"/>
      <c r="AH2" s="488"/>
      <c r="AI2" s="488"/>
      <c r="AJ2" s="488"/>
      <c r="AK2" s="488"/>
      <c r="AL2" s="488"/>
      <c r="AM2" s="488"/>
      <c r="AN2" s="488"/>
      <c r="AO2" s="488"/>
      <c r="AP2" s="488"/>
      <c r="AQ2" s="488"/>
      <c r="AR2" s="488"/>
      <c r="AS2" s="488"/>
      <c r="AT2" s="488"/>
      <c r="AU2" s="488"/>
      <c r="AV2" s="488"/>
      <c r="AW2" s="488"/>
    </row>
    <row r="3" spans="2:49" ht="7.5" customHeight="1" thickBot="1" x14ac:dyDescent="0.3">
      <c r="AF3" s="376"/>
      <c r="AG3" s="376"/>
      <c r="AH3" s="376"/>
      <c r="AI3" s="376"/>
      <c r="AJ3" s="376"/>
      <c r="AK3" s="376"/>
      <c r="AL3" s="376"/>
      <c r="AM3" s="376"/>
      <c r="AN3" s="376"/>
      <c r="AO3" s="376"/>
      <c r="AP3" s="376"/>
      <c r="AQ3" s="376"/>
      <c r="AR3" s="376"/>
      <c r="AS3" s="376"/>
      <c r="AT3" s="376"/>
      <c r="AU3" s="376"/>
      <c r="AV3" s="376"/>
      <c r="AW3" s="376"/>
    </row>
    <row r="4" spans="2:49" ht="25.5" customHeight="1" thickTop="1" thickBot="1" x14ac:dyDescent="0.3">
      <c r="B4" s="90"/>
      <c r="C4" s="493">
        <v>2011</v>
      </c>
      <c r="D4" s="494"/>
      <c r="E4" s="495"/>
      <c r="F4" s="493">
        <v>2012</v>
      </c>
      <c r="G4" s="494"/>
      <c r="H4" s="495"/>
      <c r="I4" s="493">
        <v>2013</v>
      </c>
      <c r="J4" s="494"/>
      <c r="K4" s="495"/>
      <c r="L4" s="493">
        <v>2014</v>
      </c>
      <c r="M4" s="494"/>
      <c r="N4" s="495"/>
      <c r="O4" s="493">
        <v>2015</v>
      </c>
      <c r="P4" s="494"/>
      <c r="Q4" s="495"/>
      <c r="R4" s="493">
        <v>2016</v>
      </c>
      <c r="S4" s="494"/>
      <c r="T4" s="495"/>
      <c r="U4" s="493">
        <v>2017</v>
      </c>
      <c r="V4" s="494"/>
      <c r="W4" s="495"/>
      <c r="X4" s="493">
        <v>2018</v>
      </c>
      <c r="Y4" s="494"/>
      <c r="Z4" s="495"/>
      <c r="AA4" s="493">
        <v>2019</v>
      </c>
      <c r="AB4" s="494"/>
      <c r="AC4" s="495"/>
      <c r="AF4" s="312"/>
      <c r="AG4" s="312"/>
      <c r="AH4" s="489">
        <v>2016</v>
      </c>
      <c r="AI4" s="490"/>
      <c r="AJ4" s="490"/>
      <c r="AK4" s="490"/>
      <c r="AL4" s="491"/>
      <c r="AM4" s="489">
        <v>2017</v>
      </c>
      <c r="AN4" s="490"/>
      <c r="AO4" s="490"/>
      <c r="AP4" s="490"/>
      <c r="AQ4" s="491"/>
      <c r="AR4" s="489">
        <v>2018</v>
      </c>
      <c r="AS4" s="490"/>
      <c r="AT4" s="490"/>
      <c r="AU4" s="490"/>
      <c r="AV4" s="491"/>
      <c r="AW4" s="313">
        <v>2019</v>
      </c>
    </row>
    <row r="5" spans="2:49" ht="17.25" thickTop="1" thickBot="1" x14ac:dyDescent="0.3">
      <c r="B5" s="267" t="s">
        <v>76</v>
      </c>
      <c r="C5" s="268" t="s">
        <v>875</v>
      </c>
      <c r="D5" s="269" t="s">
        <v>876</v>
      </c>
      <c r="E5" s="270" t="s">
        <v>877</v>
      </c>
      <c r="F5" s="268" t="s">
        <v>875</v>
      </c>
      <c r="G5" s="269" t="s">
        <v>876</v>
      </c>
      <c r="H5" s="270" t="s">
        <v>877</v>
      </c>
      <c r="I5" s="268" t="s">
        <v>875</v>
      </c>
      <c r="J5" s="269" t="s">
        <v>876</v>
      </c>
      <c r="K5" s="270" t="s">
        <v>877</v>
      </c>
      <c r="L5" s="268" t="s">
        <v>875</v>
      </c>
      <c r="M5" s="269" t="s">
        <v>876</v>
      </c>
      <c r="N5" s="270" t="s">
        <v>877</v>
      </c>
      <c r="O5" s="268" t="s">
        <v>875</v>
      </c>
      <c r="P5" s="269" t="s">
        <v>876</v>
      </c>
      <c r="Q5" s="270" t="s">
        <v>877</v>
      </c>
      <c r="R5" s="268" t="s">
        <v>875</v>
      </c>
      <c r="S5" s="269" t="s">
        <v>876</v>
      </c>
      <c r="T5" s="270" t="s">
        <v>877</v>
      </c>
      <c r="U5" s="268" t="s">
        <v>875</v>
      </c>
      <c r="V5" s="269" t="s">
        <v>876</v>
      </c>
      <c r="W5" s="270" t="s">
        <v>877</v>
      </c>
      <c r="X5" s="268" t="s">
        <v>875</v>
      </c>
      <c r="Y5" s="269" t="s">
        <v>876</v>
      </c>
      <c r="Z5" s="270" t="s">
        <v>877</v>
      </c>
      <c r="AA5" s="268" t="s">
        <v>875</v>
      </c>
      <c r="AB5" s="269" t="s">
        <v>876</v>
      </c>
      <c r="AC5" s="270" t="s">
        <v>877</v>
      </c>
      <c r="AF5" s="314"/>
      <c r="AG5" s="315" t="s">
        <v>900</v>
      </c>
      <c r="AH5" s="314" t="s">
        <v>878</v>
      </c>
      <c r="AI5" s="316" t="s">
        <v>879</v>
      </c>
      <c r="AJ5" s="316" t="s">
        <v>880</v>
      </c>
      <c r="AK5" s="315" t="s">
        <v>881</v>
      </c>
      <c r="AL5" s="317">
        <v>2016</v>
      </c>
      <c r="AM5" s="314" t="s">
        <v>878</v>
      </c>
      <c r="AN5" s="316" t="s">
        <v>879</v>
      </c>
      <c r="AO5" s="316" t="s">
        <v>880</v>
      </c>
      <c r="AP5" s="315" t="s">
        <v>881</v>
      </c>
      <c r="AQ5" s="317">
        <v>2017</v>
      </c>
      <c r="AR5" s="314" t="s">
        <v>878</v>
      </c>
      <c r="AS5" s="316" t="s">
        <v>879</v>
      </c>
      <c r="AT5" s="316" t="s">
        <v>880</v>
      </c>
      <c r="AU5" s="315" t="s">
        <v>881</v>
      </c>
      <c r="AV5" s="318">
        <v>2018</v>
      </c>
      <c r="AW5" s="319" t="s">
        <v>878</v>
      </c>
    </row>
    <row r="6" spans="2:49" ht="15.75" thickTop="1" x14ac:dyDescent="0.25">
      <c r="B6" s="271" t="s">
        <v>77</v>
      </c>
      <c r="C6" s="272">
        <v>0</v>
      </c>
      <c r="D6" s="273">
        <v>7.8466147618612182E-3</v>
      </c>
      <c r="E6" s="274">
        <v>6.2700216391199581E-3</v>
      </c>
      <c r="F6" s="272">
        <v>4.9659879856750423E-3</v>
      </c>
      <c r="G6" s="273">
        <v>2.2409174658935743E-2</v>
      </c>
      <c r="H6" s="274">
        <v>1.8956483726695714E-2</v>
      </c>
      <c r="I6" s="272">
        <v>7.4681145288180211E-3</v>
      </c>
      <c r="J6" s="273">
        <v>4.4389588716887999E-3</v>
      </c>
      <c r="K6" s="274">
        <v>5.0465859242263822E-3</v>
      </c>
      <c r="L6" s="272">
        <v>2.9475969172833023E-2</v>
      </c>
      <c r="M6" s="273">
        <v>4.9161989878647637E-2</v>
      </c>
      <c r="N6" s="274">
        <v>4.5098962013506862E-2</v>
      </c>
      <c r="O6" s="272">
        <v>4.3359180479476414E-2</v>
      </c>
      <c r="P6" s="273">
        <v>4.3035600993148036E-2</v>
      </c>
      <c r="Q6" s="274">
        <v>4.3104835425403325E-2</v>
      </c>
      <c r="R6" s="272">
        <v>3.4477465029211736E-2</v>
      </c>
      <c r="S6" s="273">
        <v>3.5365308316498742E-2</v>
      </c>
      <c r="T6" s="274">
        <v>3.5190700804391836E-2</v>
      </c>
      <c r="U6" s="272">
        <v>2.3512358287316133E-2</v>
      </c>
      <c r="V6" s="273">
        <v>1.9357743922291486E-2</v>
      </c>
      <c r="W6" s="274">
        <v>2.0247368154894391E-2</v>
      </c>
      <c r="X6" s="272">
        <v>5.6506733658362215E-2</v>
      </c>
      <c r="Y6" s="273">
        <v>3.4561592210647182E-2</v>
      </c>
      <c r="Z6" s="274">
        <v>3.9196843853858993E-2</v>
      </c>
      <c r="AA6" s="272">
        <v>9.6506147511886187E-2</v>
      </c>
      <c r="AB6" s="273">
        <v>3.7701693986093521E-2</v>
      </c>
      <c r="AC6" s="274">
        <v>5.0996677281683243E-2</v>
      </c>
      <c r="AF6" s="320" t="s">
        <v>901</v>
      </c>
      <c r="AG6" s="321">
        <v>442.39</v>
      </c>
      <c r="AH6" s="322">
        <v>1.2602744450487972E-2</v>
      </c>
      <c r="AI6" s="323">
        <v>3.784427282340509E-3</v>
      </c>
      <c r="AJ6" s="323">
        <v>2.4792898966161443E-2</v>
      </c>
      <c r="AK6" s="324">
        <v>1.7206192994079193E-2</v>
      </c>
      <c r="AL6" s="325">
        <v>1.4836393083140916E-2</v>
      </c>
      <c r="AM6" s="322">
        <v>2.6701887136559091E-2</v>
      </c>
      <c r="AN6" s="323">
        <v>3.8772918340133432E-2</v>
      </c>
      <c r="AO6" s="323">
        <v>4.1924406620724844E-2</v>
      </c>
      <c r="AP6" s="324">
        <v>5.4301557109099875E-2</v>
      </c>
      <c r="AQ6" s="325">
        <v>4.0626877647685342E-2</v>
      </c>
      <c r="AR6" s="322">
        <v>4.8100350566738087E-2</v>
      </c>
      <c r="AS6" s="323">
        <v>5.3418083565640949E-2</v>
      </c>
      <c r="AT6" s="323">
        <v>2.6820067003533132E-2</v>
      </c>
      <c r="AU6" s="324">
        <v>5.5223185312893108E-2</v>
      </c>
      <c r="AV6" s="326">
        <v>4.7746957455964745E-2</v>
      </c>
      <c r="AW6" s="327">
        <v>5.2584372719898423E-2</v>
      </c>
    </row>
    <row r="7" spans="2:49" x14ac:dyDescent="0.25">
      <c r="B7" s="271" t="s">
        <v>78</v>
      </c>
      <c r="C7" s="272">
        <v>0</v>
      </c>
      <c r="D7" s="273">
        <v>5.9793146134642884E-3</v>
      </c>
      <c r="E7" s="274">
        <v>4.8766283090155745E-3</v>
      </c>
      <c r="F7" s="272">
        <v>2.1493653893209265E-3</v>
      </c>
      <c r="G7" s="273">
        <v>2.7880966429573578E-2</v>
      </c>
      <c r="H7" s="274">
        <v>2.2289961701421512E-2</v>
      </c>
      <c r="I7" s="272">
        <v>2.55133794560569E-3</v>
      </c>
      <c r="J7" s="273">
        <v>6.6022858453901054E-3</v>
      </c>
      <c r="K7" s="274">
        <v>5.8791412180999427E-3</v>
      </c>
      <c r="L7" s="272">
        <v>3.2137970631638625E-2</v>
      </c>
      <c r="M7" s="273">
        <v>3.6540758196351456E-2</v>
      </c>
      <c r="N7" s="274">
        <v>3.5586774695485109E-2</v>
      </c>
      <c r="O7" s="272">
        <v>4.594574886976812E-2</v>
      </c>
      <c r="P7" s="273">
        <v>4.0631003260849126E-2</v>
      </c>
      <c r="Q7" s="274">
        <v>4.175963270745698E-2</v>
      </c>
      <c r="R7" s="272">
        <v>2.3287264453044399E-2</v>
      </c>
      <c r="S7" s="273">
        <v>3.3200065132058081E-2</v>
      </c>
      <c r="T7" s="274">
        <v>3.1215451806071368E-2</v>
      </c>
      <c r="U7" s="272">
        <v>2.001959007844346E-2</v>
      </c>
      <c r="V7" s="273">
        <v>1.6715922291540584E-2</v>
      </c>
      <c r="W7" s="274">
        <v>1.7376888407703232E-2</v>
      </c>
      <c r="X7" s="272">
        <v>2.8921697665737947E-2</v>
      </c>
      <c r="Y7" s="273">
        <v>1.98887844179901E-2</v>
      </c>
      <c r="Z7" s="274">
        <v>2.173297541776369E-2</v>
      </c>
      <c r="AA7" s="272">
        <v>0.10742239823870063</v>
      </c>
      <c r="AB7" s="273">
        <v>6.8003828097658189E-2</v>
      </c>
      <c r="AC7" s="274">
        <v>7.6731402648127112E-2</v>
      </c>
      <c r="AF7" s="328" t="s">
        <v>883</v>
      </c>
      <c r="AG7" s="329"/>
      <c r="AH7" s="330">
        <v>0</v>
      </c>
      <c r="AI7" s="331">
        <v>0</v>
      </c>
      <c r="AJ7" s="331">
        <v>7.2746628814762239E-3</v>
      </c>
      <c r="AK7" s="332">
        <v>9.1941431329602731E-3</v>
      </c>
      <c r="AL7" s="333">
        <v>5.4746428074547784E-3</v>
      </c>
      <c r="AM7" s="330">
        <v>1.1729923451329484E-2</v>
      </c>
      <c r="AN7" s="331">
        <v>6.6963649349476573E-2</v>
      </c>
      <c r="AO7" s="331">
        <v>0.23561626246276468</v>
      </c>
      <c r="AP7" s="332">
        <v>0.31273505551032793</v>
      </c>
      <c r="AQ7" s="333">
        <v>0.19270674760538381</v>
      </c>
      <c r="AR7" s="330">
        <v>0.266850653143824</v>
      </c>
      <c r="AS7" s="331">
        <v>2.109880646317153E-2</v>
      </c>
      <c r="AT7" s="331">
        <v>0.30363080327763142</v>
      </c>
      <c r="AU7" s="332">
        <v>3.1594173051828212E-2</v>
      </c>
      <c r="AV7" s="334">
        <v>0.13228104283948952</v>
      </c>
      <c r="AW7" s="335">
        <v>3.0050657981008543E-2</v>
      </c>
    </row>
    <row r="8" spans="2:49" x14ac:dyDescent="0.25">
      <c r="B8" s="275" t="s">
        <v>79</v>
      </c>
      <c r="C8" s="276">
        <v>2.6593573904412311E-2</v>
      </c>
      <c r="D8" s="277">
        <v>1.7885986680139316E-2</v>
      </c>
      <c r="E8" s="278">
        <v>1.961626309586641E-2</v>
      </c>
      <c r="F8" s="276">
        <v>8.0409628159488905E-3</v>
      </c>
      <c r="G8" s="277">
        <v>2.3574104778572809E-2</v>
      </c>
      <c r="H8" s="278">
        <v>2.0242380719662126E-2</v>
      </c>
      <c r="I8" s="276">
        <v>6.0543566309096963E-3</v>
      </c>
      <c r="J8" s="277">
        <v>2.5462772463249075E-3</v>
      </c>
      <c r="K8" s="278">
        <v>3.2469353184837431E-3</v>
      </c>
      <c r="L8" s="276">
        <v>1.7548306785574869E-2</v>
      </c>
      <c r="M8" s="277">
        <v>3.9936793251494046E-2</v>
      </c>
      <c r="N8" s="278">
        <v>3.4633233344879513E-2</v>
      </c>
      <c r="O8" s="276">
        <v>0.11398958392359483</v>
      </c>
      <c r="P8" s="277">
        <v>7.9659690737655678E-2</v>
      </c>
      <c r="Q8" s="278">
        <v>8.753554378895588E-2</v>
      </c>
      <c r="R8" s="276">
        <v>9.1096193299617535E-3</v>
      </c>
      <c r="S8" s="277">
        <v>2.4062791678367685E-2</v>
      </c>
      <c r="T8" s="278">
        <v>2.1274603455024702E-2</v>
      </c>
      <c r="U8" s="276">
        <v>2.9777458473335568E-2</v>
      </c>
      <c r="V8" s="277">
        <v>3.419335398078114E-2</v>
      </c>
      <c r="W8" s="278">
        <v>3.3391240221762805E-2</v>
      </c>
      <c r="X8" s="276">
        <v>5.9118399327051825E-2</v>
      </c>
      <c r="Y8" s="277">
        <v>4.3922381326201944E-2</v>
      </c>
      <c r="Z8" s="278">
        <v>4.7343182434453075E-2</v>
      </c>
      <c r="AA8" s="276">
        <v>0.11773472253263889</v>
      </c>
      <c r="AB8" s="277">
        <v>9.1538468227151976E-2</v>
      </c>
      <c r="AC8" s="278">
        <v>9.7773427242123193E-2</v>
      </c>
      <c r="AF8" s="328" t="s">
        <v>884</v>
      </c>
      <c r="AG8" s="329"/>
      <c r="AH8" s="330">
        <v>1</v>
      </c>
      <c r="AI8" s="331">
        <v>1</v>
      </c>
      <c r="AJ8" s="331">
        <v>0.99272552349541665</v>
      </c>
      <c r="AK8" s="332">
        <v>0.98872220875870465</v>
      </c>
      <c r="AL8" s="333">
        <v>0.99389669305506345</v>
      </c>
      <c r="AM8" s="330">
        <v>0.9882700765486705</v>
      </c>
      <c r="AN8" s="331">
        <v>0.93301769283412972</v>
      </c>
      <c r="AO8" s="331">
        <v>0.76438025544417065</v>
      </c>
      <c r="AP8" s="332">
        <v>0.68726202798553959</v>
      </c>
      <c r="AQ8" s="333">
        <v>0.80728787023964788</v>
      </c>
      <c r="AR8" s="330">
        <v>0.73314934685617605</v>
      </c>
      <c r="AS8" s="331">
        <v>0.97890119353682858</v>
      </c>
      <c r="AT8" s="331">
        <v>0.69571535712521893</v>
      </c>
      <c r="AU8" s="332">
        <v>0.9684058269481719</v>
      </c>
      <c r="AV8" s="334">
        <v>0.86765642021113865</v>
      </c>
      <c r="AW8" s="335">
        <v>0.9699493420189913</v>
      </c>
    </row>
    <row r="9" spans="2:49" ht="15.75" x14ac:dyDescent="0.25">
      <c r="B9" s="279" t="s">
        <v>878</v>
      </c>
      <c r="C9" s="280">
        <v>6.8385842782684742E-3</v>
      </c>
      <c r="D9" s="281">
        <v>9.5536315303263748E-3</v>
      </c>
      <c r="E9" s="282">
        <v>9.0283702968993098E-3</v>
      </c>
      <c r="F9" s="280">
        <v>4.8642702582501708E-3</v>
      </c>
      <c r="G9" s="281">
        <v>2.4390009783104901E-2</v>
      </c>
      <c r="H9" s="282">
        <v>2.0324524763458647E-2</v>
      </c>
      <c r="I9" s="280">
        <v>5.5894581118662969E-3</v>
      </c>
      <c r="J9" s="281">
        <v>4.4778415673942381E-3</v>
      </c>
      <c r="K9" s="282">
        <v>4.6929979304450829E-3</v>
      </c>
      <c r="L9" s="280">
        <v>2.6665572749087339E-2</v>
      </c>
      <c r="M9" s="281">
        <v>4.1888930319964476E-2</v>
      </c>
      <c r="N9" s="282">
        <v>3.8553770911233506E-2</v>
      </c>
      <c r="O9" s="280">
        <v>6.8649256079471394E-2</v>
      </c>
      <c r="P9" s="281">
        <v>5.4438579562952019E-2</v>
      </c>
      <c r="Q9" s="282">
        <v>5.7546423442533051E-2</v>
      </c>
      <c r="R9" s="280">
        <v>2.4383511297256803E-2</v>
      </c>
      <c r="S9" s="281">
        <v>3.1695426100877513E-2</v>
      </c>
      <c r="T9" s="282">
        <v>3.0268037415914977E-2</v>
      </c>
      <c r="U9" s="280">
        <v>2.4125546887137399E-2</v>
      </c>
      <c r="V9" s="281">
        <v>2.3421233893271838E-2</v>
      </c>
      <c r="W9" s="282">
        <v>2.356080818322193E-2</v>
      </c>
      <c r="X9" s="280">
        <v>4.9440180246687837E-2</v>
      </c>
      <c r="Y9" s="281">
        <v>3.2810924535698623E-2</v>
      </c>
      <c r="Z9" s="282">
        <v>3.6355243363128488E-2</v>
      </c>
      <c r="AA9" s="280">
        <v>0.1082956959933819</v>
      </c>
      <c r="AB9" s="281">
        <v>6.8054396842962953E-2</v>
      </c>
      <c r="AC9" s="282">
        <v>7.7243498224314963E-2</v>
      </c>
      <c r="AF9" s="336" t="s">
        <v>902</v>
      </c>
      <c r="AG9" s="337">
        <v>131.82</v>
      </c>
      <c r="AH9" s="338">
        <v>8.9890058629660732E-3</v>
      </c>
      <c r="AI9" s="339">
        <v>5.174183951590413E-3</v>
      </c>
      <c r="AJ9" s="339">
        <v>1.9126306974125446E-2</v>
      </c>
      <c r="AK9" s="340">
        <v>2.1474536257279145E-2</v>
      </c>
      <c r="AL9" s="341">
        <v>1.445907578096591E-2</v>
      </c>
      <c r="AM9" s="338">
        <v>2.7134145958069039E-2</v>
      </c>
      <c r="AN9" s="339">
        <v>2.5521785865593241E-2</v>
      </c>
      <c r="AO9" s="339">
        <v>2.6696104437833268E-2</v>
      </c>
      <c r="AP9" s="340">
        <v>4.6923590470075348E-2</v>
      </c>
      <c r="AQ9" s="341">
        <v>3.2663864455691742E-2</v>
      </c>
      <c r="AR9" s="338">
        <v>3.2237246278688791E-2</v>
      </c>
      <c r="AS9" s="339">
        <v>5.3181265421350037E-2</v>
      </c>
      <c r="AT9" s="339">
        <v>2.7059035078412254E-2</v>
      </c>
      <c r="AU9" s="340">
        <v>4.9947480302097107E-2</v>
      </c>
      <c r="AV9" s="342">
        <v>4.1240416108412357E-2</v>
      </c>
      <c r="AW9" s="343">
        <v>4.977586581578522E-2</v>
      </c>
    </row>
    <row r="10" spans="2:49" x14ac:dyDescent="0.25">
      <c r="B10" s="271" t="s">
        <v>80</v>
      </c>
      <c r="C10" s="272">
        <v>1.2884703842744549E-2</v>
      </c>
      <c r="D10" s="273">
        <v>1.2485471004331773E-2</v>
      </c>
      <c r="E10" s="274">
        <v>1.2567877962939499E-2</v>
      </c>
      <c r="F10" s="272">
        <v>2.0375516934468844E-3</v>
      </c>
      <c r="G10" s="273">
        <v>1.3610815469602437E-2</v>
      </c>
      <c r="H10" s="274">
        <v>1.1684309554228276E-2</v>
      </c>
      <c r="I10" s="272">
        <v>2.584105968560314E-2</v>
      </c>
      <c r="J10" s="273">
        <v>4.6947904682722232E-2</v>
      </c>
      <c r="K10" s="274">
        <v>4.2652510529729799E-2</v>
      </c>
      <c r="L10" s="272">
        <v>1.8454089422518475E-2</v>
      </c>
      <c r="M10" s="273">
        <v>4.2401810470875934E-2</v>
      </c>
      <c r="N10" s="274">
        <v>3.6713562138732753E-2</v>
      </c>
      <c r="O10" s="272">
        <v>2.7909027384801999E-2</v>
      </c>
      <c r="P10" s="273">
        <v>1.7519921540567397E-2</v>
      </c>
      <c r="Q10" s="274">
        <v>1.9544681672619739E-2</v>
      </c>
      <c r="R10" s="272">
        <v>7.6101872979533461E-3</v>
      </c>
      <c r="S10" s="273">
        <v>1.3774262674137144E-2</v>
      </c>
      <c r="T10" s="274">
        <v>1.2570898297452485E-2</v>
      </c>
      <c r="U10" s="272">
        <v>4.2188794848536007E-2</v>
      </c>
      <c r="V10" s="273">
        <v>3.4512616343664572E-2</v>
      </c>
      <c r="W10" s="274">
        <v>3.6418987157770623E-2</v>
      </c>
      <c r="X10" s="272">
        <v>0.19243588869468525</v>
      </c>
      <c r="Y10" s="273">
        <v>7.3713225620435099E-2</v>
      </c>
      <c r="Z10" s="274">
        <v>9.8221365495190657E-2</v>
      </c>
      <c r="AA10" s="272"/>
      <c r="AB10" s="273"/>
      <c r="AC10" s="274"/>
      <c r="AF10" s="328" t="s">
        <v>883</v>
      </c>
      <c r="AG10" s="329"/>
      <c r="AH10" s="330">
        <v>0</v>
      </c>
      <c r="AI10" s="331">
        <v>0</v>
      </c>
      <c r="AJ10" s="331">
        <v>0</v>
      </c>
      <c r="AK10" s="332">
        <v>0</v>
      </c>
      <c r="AL10" s="333">
        <v>0</v>
      </c>
      <c r="AM10" s="330">
        <v>0</v>
      </c>
      <c r="AN10" s="331">
        <v>0</v>
      </c>
      <c r="AO10" s="331">
        <v>0</v>
      </c>
      <c r="AP10" s="332">
        <v>0</v>
      </c>
      <c r="AQ10" s="333">
        <v>0</v>
      </c>
      <c r="AR10" s="330">
        <v>0</v>
      </c>
      <c r="AS10" s="331">
        <v>3.4857224579301144E-4</v>
      </c>
      <c r="AT10" s="331">
        <v>2.66103025849521E-2</v>
      </c>
      <c r="AU10" s="332">
        <v>1.9785855428440222E-2</v>
      </c>
      <c r="AV10" s="334">
        <v>1.1669259675799071E-2</v>
      </c>
      <c r="AW10" s="335">
        <v>1.6105486291586934E-2</v>
      </c>
    </row>
    <row r="11" spans="2:49" x14ac:dyDescent="0.25">
      <c r="B11" s="271" t="s">
        <v>81</v>
      </c>
      <c r="C11" s="272">
        <v>2.1540886637905952E-2</v>
      </c>
      <c r="D11" s="273">
        <v>3.4886480158658639E-2</v>
      </c>
      <c r="E11" s="274">
        <v>3.2381042551857322E-2</v>
      </c>
      <c r="F11" s="272">
        <v>5.5969445793043878E-3</v>
      </c>
      <c r="G11" s="273">
        <v>1.6279962787911093E-2</v>
      </c>
      <c r="H11" s="274">
        <v>1.4284079796596598E-2</v>
      </c>
      <c r="I11" s="272">
        <v>3.7396066138629371E-2</v>
      </c>
      <c r="J11" s="273">
        <v>6.1303106987974178E-2</v>
      </c>
      <c r="K11" s="274">
        <v>5.6187489110395838E-2</v>
      </c>
      <c r="L11" s="272">
        <v>1.5165094369688796E-2</v>
      </c>
      <c r="M11" s="273">
        <v>2.7569165966881953E-2</v>
      </c>
      <c r="N11" s="274">
        <v>2.5252352371359449E-2</v>
      </c>
      <c r="O11" s="272">
        <v>3.7590785798766874E-2</v>
      </c>
      <c r="P11" s="273">
        <v>4.4838972116646142E-2</v>
      </c>
      <c r="Q11" s="274">
        <v>4.3291554061212184E-2</v>
      </c>
      <c r="R11" s="272">
        <v>1.1361579467418054E-2</v>
      </c>
      <c r="S11" s="273">
        <v>1.2368808305048263E-2</v>
      </c>
      <c r="T11" s="274">
        <v>1.2151195346539273E-2</v>
      </c>
      <c r="U11" s="272">
        <v>3.6311121514296656E-2</v>
      </c>
      <c r="V11" s="273">
        <v>3.5264038999883861E-2</v>
      </c>
      <c r="W11" s="274">
        <v>3.5497454647727765E-2</v>
      </c>
      <c r="X11" s="272">
        <v>6.0637980482576223E-2</v>
      </c>
      <c r="Y11" s="273">
        <v>4.6504660767127094E-2</v>
      </c>
      <c r="Z11" s="274">
        <v>4.9641153978766978E-2</v>
      </c>
      <c r="AA11" s="272"/>
      <c r="AB11" s="273"/>
      <c r="AC11" s="274"/>
      <c r="AF11" s="328" t="s">
        <v>884</v>
      </c>
      <c r="AG11" s="329"/>
      <c r="AH11" s="330">
        <v>1</v>
      </c>
      <c r="AI11" s="331">
        <v>1</v>
      </c>
      <c r="AJ11" s="331">
        <v>1</v>
      </c>
      <c r="AK11" s="332">
        <v>0.99997490884742724</v>
      </c>
      <c r="AL11" s="333">
        <v>0.99998836980562278</v>
      </c>
      <c r="AM11" s="330">
        <v>0.9997360149249257</v>
      </c>
      <c r="AN11" s="331">
        <v>1</v>
      </c>
      <c r="AO11" s="331">
        <v>1</v>
      </c>
      <c r="AP11" s="332">
        <v>1</v>
      </c>
      <c r="AQ11" s="333">
        <v>0.99993182817932091</v>
      </c>
      <c r="AR11" s="330">
        <v>1</v>
      </c>
      <c r="AS11" s="331">
        <v>0.99965142775420712</v>
      </c>
      <c r="AT11" s="331">
        <v>0.97229746413537488</v>
      </c>
      <c r="AU11" s="332">
        <v>0.98018899451710717</v>
      </c>
      <c r="AV11" s="334">
        <v>0.98820203466717216</v>
      </c>
      <c r="AW11" s="335">
        <v>0.98389451370841308</v>
      </c>
    </row>
    <row r="12" spans="2:49" x14ac:dyDescent="0.25">
      <c r="B12" s="275" t="s">
        <v>82</v>
      </c>
      <c r="C12" s="276">
        <v>3.7210865417309281E-3</v>
      </c>
      <c r="D12" s="277">
        <v>7.7342916160835669E-3</v>
      </c>
      <c r="E12" s="278">
        <v>7.1586341846919723E-3</v>
      </c>
      <c r="F12" s="276">
        <v>4.4982239357279474E-3</v>
      </c>
      <c r="G12" s="277">
        <v>4.0331632660305768E-2</v>
      </c>
      <c r="H12" s="278">
        <v>3.3011222853994431E-2</v>
      </c>
      <c r="I12" s="276">
        <v>1.9439071860149038E-2</v>
      </c>
      <c r="J12" s="277">
        <v>3.7252563969440003E-2</v>
      </c>
      <c r="K12" s="278">
        <v>3.3743796308458994E-2</v>
      </c>
      <c r="L12" s="276">
        <v>6.1620511210864421E-3</v>
      </c>
      <c r="M12" s="277">
        <v>3.2539438980640774E-2</v>
      </c>
      <c r="N12" s="278">
        <v>2.7412727025736872E-2</v>
      </c>
      <c r="O12" s="276">
        <v>4.202450499622102E-2</v>
      </c>
      <c r="P12" s="277">
        <v>4.9503238554514245E-2</v>
      </c>
      <c r="Q12" s="278">
        <v>4.7827589162287493E-2</v>
      </c>
      <c r="R12" s="276">
        <v>3.1959815009668944E-3</v>
      </c>
      <c r="S12" s="277">
        <v>7.4613464488528973E-3</v>
      </c>
      <c r="T12" s="278">
        <v>6.7581013993045841E-3</v>
      </c>
      <c r="U12" s="276">
        <v>4.7420373185001391E-2</v>
      </c>
      <c r="V12" s="277">
        <v>3.9335021949179975E-2</v>
      </c>
      <c r="W12" s="278">
        <v>4.1138134149587821E-2</v>
      </c>
      <c r="X12" s="276">
        <v>0.1096285015197713</v>
      </c>
      <c r="Y12" s="277">
        <v>7.9689314419211177E-2</v>
      </c>
      <c r="Z12" s="278">
        <v>8.582244474614853E-2</v>
      </c>
      <c r="AA12" s="276"/>
      <c r="AB12" s="277"/>
      <c r="AC12" s="278"/>
      <c r="AF12" s="336" t="s">
        <v>903</v>
      </c>
      <c r="AG12" s="337">
        <v>311.84999999999997</v>
      </c>
      <c r="AH12" s="338">
        <v>2.8262648844875352E-2</v>
      </c>
      <c r="AI12" s="339">
        <v>1.7724855954757621E-2</v>
      </c>
      <c r="AJ12" s="339">
        <v>8.2274710674241552E-2</v>
      </c>
      <c r="AK12" s="340">
        <v>2.8553507099875034E-2</v>
      </c>
      <c r="AL12" s="341">
        <v>3.8458803488923499E-2</v>
      </c>
      <c r="AM12" s="338">
        <v>2.8960100547338684E-2</v>
      </c>
      <c r="AN12" s="339">
        <v>4.9691975961937314E-2</v>
      </c>
      <c r="AO12" s="339">
        <v>5.0576516945700763E-2</v>
      </c>
      <c r="AP12" s="340">
        <v>6.9158362205667692E-2</v>
      </c>
      <c r="AQ12" s="341">
        <v>4.9299914644542739E-2</v>
      </c>
      <c r="AR12" s="338">
        <v>4.922231283290792E-2</v>
      </c>
      <c r="AS12" s="339">
        <v>9.3713997421863732E-2</v>
      </c>
      <c r="AT12" s="339">
        <v>0.11111429186667934</v>
      </c>
      <c r="AU12" s="340">
        <v>0.12912341185531895</v>
      </c>
      <c r="AV12" s="342">
        <v>9.392279724794679E-2</v>
      </c>
      <c r="AW12" s="343">
        <v>9.9226857330113993E-2</v>
      </c>
    </row>
    <row r="13" spans="2:49" ht="15.75" x14ac:dyDescent="0.25">
      <c r="B13" s="279" t="s">
        <v>879</v>
      </c>
      <c r="C13" s="280">
        <v>1.6105515756558254E-2</v>
      </c>
      <c r="D13" s="281">
        <v>2.3359009575894579E-2</v>
      </c>
      <c r="E13" s="282">
        <v>2.2032785087505977E-2</v>
      </c>
      <c r="F13" s="280">
        <v>3.93112191316255E-3</v>
      </c>
      <c r="G13" s="281">
        <v>2.2142522769000368E-2</v>
      </c>
      <c r="H13" s="282">
        <v>1.8795582595202889E-2</v>
      </c>
      <c r="I13" s="280">
        <v>2.8971636877178641E-2</v>
      </c>
      <c r="J13" s="281">
        <v>5.006225339348027E-2</v>
      </c>
      <c r="K13" s="282">
        <v>4.5718384881460072E-2</v>
      </c>
      <c r="L13" s="280">
        <v>1.4863270989708681E-2</v>
      </c>
      <c r="M13" s="281">
        <v>3.4482199421685608E-2</v>
      </c>
      <c r="N13" s="282">
        <v>3.0380764089285618E-2</v>
      </c>
      <c r="O13" s="280">
        <v>3.6606766465771816E-2</v>
      </c>
      <c r="P13" s="281">
        <v>3.8751667568496448E-2</v>
      </c>
      <c r="Q13" s="282">
        <v>3.8297660833269881E-2</v>
      </c>
      <c r="R13" s="280">
        <v>7.9474945933372745E-3</v>
      </c>
      <c r="S13" s="281">
        <v>1.1594522693968793E-2</v>
      </c>
      <c r="T13" s="282">
        <v>1.0887731974370757E-2</v>
      </c>
      <c r="U13" s="280">
        <v>4.2453323146122754E-2</v>
      </c>
      <c r="V13" s="281">
        <v>3.6654014817474878E-2</v>
      </c>
      <c r="W13" s="282">
        <v>3.7991929970593863E-2</v>
      </c>
      <c r="X13" s="280">
        <v>0.13046109010807075</v>
      </c>
      <c r="Y13" s="281">
        <v>6.6342962752458726E-2</v>
      </c>
      <c r="Z13" s="282">
        <v>7.9877882941399719E-2</v>
      </c>
      <c r="AA13" s="280"/>
      <c r="AB13" s="281"/>
      <c r="AC13" s="282"/>
      <c r="AF13" s="328" t="s">
        <v>883</v>
      </c>
      <c r="AG13" s="329"/>
      <c r="AH13" s="330">
        <v>0.45477487064240818</v>
      </c>
      <c r="AI13" s="331">
        <v>0.83964613690881118</v>
      </c>
      <c r="AJ13" s="331">
        <v>0.71814781713225284</v>
      </c>
      <c r="AK13" s="332">
        <v>0.4358494731067683</v>
      </c>
      <c r="AL13" s="333">
        <v>0.6097500095845837</v>
      </c>
      <c r="AM13" s="330">
        <v>0.37534406506461726</v>
      </c>
      <c r="AN13" s="331">
        <v>0.31021555829433722</v>
      </c>
      <c r="AO13" s="331">
        <v>0.4339244086927998</v>
      </c>
      <c r="AP13" s="332">
        <v>0.31258809320085512</v>
      </c>
      <c r="AQ13" s="333">
        <v>0.34713930828274642</v>
      </c>
      <c r="AR13" s="330">
        <v>0.15129925304333103</v>
      </c>
      <c r="AS13" s="331">
        <v>0.35598810132837017</v>
      </c>
      <c r="AT13" s="331">
        <v>0.84965932994931714</v>
      </c>
      <c r="AU13" s="332">
        <v>0.64258080894181535</v>
      </c>
      <c r="AV13" s="334">
        <v>0.55270210285157795</v>
      </c>
      <c r="AW13" s="335">
        <v>0.47982707100542804</v>
      </c>
    </row>
    <row r="14" spans="2:49" x14ac:dyDescent="0.25">
      <c r="B14" s="271" t="s">
        <v>83</v>
      </c>
      <c r="C14" s="272">
        <v>2.152059949100294E-3</v>
      </c>
      <c r="D14" s="273">
        <v>3.3326618728108576E-2</v>
      </c>
      <c r="E14" s="274">
        <v>2.7698402189067394E-2</v>
      </c>
      <c r="F14" s="272">
        <v>4.9661179278023002E-3</v>
      </c>
      <c r="G14" s="273">
        <v>1.8847610440072736E-2</v>
      </c>
      <c r="H14" s="274">
        <v>1.6183394814149363E-2</v>
      </c>
      <c r="I14" s="272">
        <v>8.2334433101489187E-3</v>
      </c>
      <c r="J14" s="273">
        <v>4.1742728799847931E-2</v>
      </c>
      <c r="K14" s="274">
        <v>3.4153207778951866E-2</v>
      </c>
      <c r="L14" s="272">
        <v>1.5738622383006929E-2</v>
      </c>
      <c r="M14" s="273">
        <v>3.8640493846470274E-2</v>
      </c>
      <c r="N14" s="274">
        <v>3.3538689429888642E-2</v>
      </c>
      <c r="O14" s="272">
        <v>2.8304461751219156E-2</v>
      </c>
      <c r="P14" s="273">
        <v>3.846358101920385E-2</v>
      </c>
      <c r="Q14" s="274">
        <v>3.6654274207161018E-2</v>
      </c>
      <c r="R14" s="272">
        <v>6.2296011691920082E-2</v>
      </c>
      <c r="S14" s="273">
        <v>2.3237089291372155E-2</v>
      </c>
      <c r="T14" s="274">
        <v>3.0727804336876385E-2</v>
      </c>
      <c r="U14" s="272">
        <v>4.4313314938602084E-2</v>
      </c>
      <c r="V14" s="273">
        <v>2.8364052180279552E-2</v>
      </c>
      <c r="W14" s="274">
        <v>3.2217965877075157E-2</v>
      </c>
      <c r="X14" s="272">
        <v>2.1301273000570508E-2</v>
      </c>
      <c r="Y14" s="273">
        <v>1.9272557625400026E-2</v>
      </c>
      <c r="Z14" s="274">
        <v>1.9691945388592275E-2</v>
      </c>
      <c r="AA14" s="272"/>
      <c r="AB14" s="273"/>
      <c r="AC14" s="274"/>
      <c r="AF14" s="328" t="s">
        <v>884</v>
      </c>
      <c r="AG14" s="329"/>
      <c r="AH14" s="330">
        <v>0.54424484052332689</v>
      </c>
      <c r="AI14" s="331">
        <v>0.16035554133400165</v>
      </c>
      <c r="AJ14" s="331">
        <v>0.28184746734045862</v>
      </c>
      <c r="AK14" s="332">
        <v>0.56411960873065248</v>
      </c>
      <c r="AL14" s="333">
        <v>0.3900208720805225</v>
      </c>
      <c r="AM14" s="330">
        <v>0.62465578899823626</v>
      </c>
      <c r="AN14" s="331">
        <v>0.68930618555895129</v>
      </c>
      <c r="AO14" s="331">
        <v>0.5660755913072002</v>
      </c>
      <c r="AP14" s="332">
        <v>0.68741190679914477</v>
      </c>
      <c r="AQ14" s="333">
        <v>0.65275555387448991</v>
      </c>
      <c r="AR14" s="330">
        <v>0.84870074695666886</v>
      </c>
      <c r="AS14" s="331">
        <v>0.64401189867162978</v>
      </c>
      <c r="AT14" s="331">
        <v>0.15006014303347084</v>
      </c>
      <c r="AU14" s="332">
        <v>0.35722241919744968</v>
      </c>
      <c r="AV14" s="334">
        <v>0.44715236785943052</v>
      </c>
      <c r="AW14" s="335">
        <v>0.52017292899457201</v>
      </c>
    </row>
    <row r="15" spans="2:49" x14ac:dyDescent="0.25">
      <c r="B15" s="271" t="s">
        <v>84</v>
      </c>
      <c r="C15" s="272">
        <v>0</v>
      </c>
      <c r="D15" s="273">
        <v>6.6793070354175957E-3</v>
      </c>
      <c r="E15" s="274">
        <v>5.4663785356575938E-3</v>
      </c>
      <c r="F15" s="272">
        <v>3.9642031320461617E-2</v>
      </c>
      <c r="G15" s="273">
        <v>4.160970559101404E-2</v>
      </c>
      <c r="H15" s="274">
        <v>4.1230930229937797E-2</v>
      </c>
      <c r="I15" s="272">
        <v>2.4070889905785556E-2</v>
      </c>
      <c r="J15" s="273">
        <v>5.3797574049390944E-2</v>
      </c>
      <c r="K15" s="274">
        <v>4.7399016631326556E-2</v>
      </c>
      <c r="L15" s="272">
        <v>3.7881013099267419E-2</v>
      </c>
      <c r="M15" s="273">
        <v>3.5041757958926306E-2</v>
      </c>
      <c r="N15" s="274">
        <v>3.5653032726845633E-2</v>
      </c>
      <c r="O15" s="272">
        <v>5.0044564124931259E-2</v>
      </c>
      <c r="P15" s="273">
        <v>5.7691818913925628E-2</v>
      </c>
      <c r="Q15" s="274">
        <v>5.6082862157240856E-2</v>
      </c>
      <c r="R15" s="272">
        <v>6.9545457001645383E-2</v>
      </c>
      <c r="S15" s="273">
        <v>4.5655419898906091E-2</v>
      </c>
      <c r="T15" s="274">
        <v>5.0404373273367789E-2</v>
      </c>
      <c r="U15" s="272">
        <v>3.1010457318914247E-2</v>
      </c>
      <c r="V15" s="273">
        <v>2.8199525673098538E-2</v>
      </c>
      <c r="W15" s="274">
        <v>2.8876903713897596E-2</v>
      </c>
      <c r="X15" s="272">
        <v>5.8233752235085701E-2</v>
      </c>
      <c r="Y15" s="273">
        <v>2.2482402373173411E-2</v>
      </c>
      <c r="Z15" s="274">
        <v>3.0469646285353546E-2</v>
      </c>
      <c r="AA15" s="272"/>
      <c r="AB15" s="273"/>
      <c r="AC15" s="274"/>
      <c r="AF15" s="336" t="s">
        <v>904</v>
      </c>
      <c r="AG15" s="337">
        <v>300.7</v>
      </c>
      <c r="AH15" s="338">
        <v>2.5772671430594137E-2</v>
      </c>
      <c r="AI15" s="339">
        <v>6.0901337008589023E-3</v>
      </c>
      <c r="AJ15" s="339">
        <v>2.6944337402844964E-2</v>
      </c>
      <c r="AK15" s="340">
        <v>1.8686099394578368E-2</v>
      </c>
      <c r="AL15" s="341">
        <v>2.0384813099178702E-2</v>
      </c>
      <c r="AM15" s="338">
        <v>2.5363713545948383E-2</v>
      </c>
      <c r="AN15" s="339">
        <v>3.2926371608071131E-2</v>
      </c>
      <c r="AO15" s="339">
        <v>3.0034082931911781E-2</v>
      </c>
      <c r="AP15" s="340">
        <v>4.5824798346309772E-2</v>
      </c>
      <c r="AQ15" s="341">
        <v>3.4065764019421067E-2</v>
      </c>
      <c r="AR15" s="338">
        <v>4.1056279029065425E-2</v>
      </c>
      <c r="AS15" s="339">
        <v>5.9393729589930867E-2</v>
      </c>
      <c r="AT15" s="339">
        <v>2.6472476562377389E-2</v>
      </c>
      <c r="AU15" s="340">
        <v>5.2091589131318332E-2</v>
      </c>
      <c r="AV15" s="342">
        <v>4.520023448335489E-2</v>
      </c>
      <c r="AW15" s="343">
        <v>4.6466492897345196E-2</v>
      </c>
    </row>
    <row r="16" spans="2:49" x14ac:dyDescent="0.25">
      <c r="B16" s="275" t="s">
        <v>85</v>
      </c>
      <c r="C16" s="276">
        <v>2.4207638248582457E-2</v>
      </c>
      <c r="D16" s="277">
        <v>3.9495327030208548E-2</v>
      </c>
      <c r="E16" s="278">
        <v>3.6605030613826479E-2</v>
      </c>
      <c r="F16" s="276">
        <v>3.6459510287161273E-3</v>
      </c>
      <c r="G16" s="277">
        <v>4.7720739133576009E-2</v>
      </c>
      <c r="H16" s="278">
        <v>3.6915922579723572E-2</v>
      </c>
      <c r="I16" s="276">
        <v>5.4187140894858205E-3</v>
      </c>
      <c r="J16" s="277">
        <v>4.1582782067101635E-2</v>
      </c>
      <c r="K16" s="278">
        <v>3.3438559830787411E-2</v>
      </c>
      <c r="L16" s="276">
        <v>9.7012389682583433E-4</v>
      </c>
      <c r="M16" s="277">
        <v>2.1981629676539063E-2</v>
      </c>
      <c r="N16" s="278">
        <v>1.7970985004975321E-2</v>
      </c>
      <c r="O16" s="276">
        <v>1.4511913291822668E-2</v>
      </c>
      <c r="P16" s="277">
        <v>2.7163413421000732E-2</v>
      </c>
      <c r="Q16" s="278">
        <v>2.4598138546095227E-2</v>
      </c>
      <c r="R16" s="276">
        <v>5.7667843521753727E-2</v>
      </c>
      <c r="S16" s="277">
        <v>5.552751199578923E-2</v>
      </c>
      <c r="T16" s="278">
        <v>5.5972377431035003E-2</v>
      </c>
      <c r="U16" s="276">
        <v>4.1958002017927522E-2</v>
      </c>
      <c r="V16" s="277">
        <v>5.3862997031257923E-2</v>
      </c>
      <c r="W16" s="278">
        <v>5.1056682014925317E-2</v>
      </c>
      <c r="X16" s="276">
        <v>0.13052885415167281</v>
      </c>
      <c r="Y16" s="277">
        <v>5.4874242807686477E-2</v>
      </c>
      <c r="Z16" s="278">
        <v>7.4174113033708286E-2</v>
      </c>
      <c r="AA16" s="276"/>
      <c r="AB16" s="277"/>
      <c r="AC16" s="278"/>
      <c r="AF16" s="328" t="s">
        <v>883</v>
      </c>
      <c r="AG16" s="329"/>
      <c r="AH16" s="330">
        <v>0</v>
      </c>
      <c r="AI16" s="331">
        <v>0</v>
      </c>
      <c r="AJ16" s="331">
        <v>0</v>
      </c>
      <c r="AK16" s="332">
        <v>2.7721234641581643E-2</v>
      </c>
      <c r="AL16" s="333">
        <v>7.4090642809375743E-3</v>
      </c>
      <c r="AM16" s="330">
        <v>5.1236466157130204E-4</v>
      </c>
      <c r="AN16" s="331">
        <v>0</v>
      </c>
      <c r="AO16" s="331">
        <v>3.2652740714589804E-2</v>
      </c>
      <c r="AP16" s="332">
        <v>1.3223470371323888E-2</v>
      </c>
      <c r="AQ16" s="333">
        <v>1.1262721348568832E-2</v>
      </c>
      <c r="AR16" s="330">
        <v>0</v>
      </c>
      <c r="AS16" s="331">
        <v>5.21454804491857E-6</v>
      </c>
      <c r="AT16" s="331">
        <v>0.15603638384432608</v>
      </c>
      <c r="AU16" s="332">
        <v>5.8090478353994925E-5</v>
      </c>
      <c r="AV16" s="334">
        <v>1.6407700490006515E-2</v>
      </c>
      <c r="AW16" s="335">
        <v>1.4353134572114236E-2</v>
      </c>
    </row>
    <row r="17" spans="2:49" ht="15.75" x14ac:dyDescent="0.25">
      <c r="B17" s="279" t="s">
        <v>880</v>
      </c>
      <c r="C17" s="280">
        <v>1.4549708655640411E-2</v>
      </c>
      <c r="D17" s="281">
        <v>3.0987267604312814E-2</v>
      </c>
      <c r="E17" s="282">
        <v>2.7935667824978961E-2</v>
      </c>
      <c r="F17" s="280">
        <v>1.5310281522704763E-2</v>
      </c>
      <c r="G17" s="281">
        <v>3.8039778688499518E-2</v>
      </c>
      <c r="H17" s="282">
        <v>3.3191698120244771E-2</v>
      </c>
      <c r="I17" s="280">
        <v>1.253872925948335E-2</v>
      </c>
      <c r="J17" s="281">
        <v>4.6082264547295602E-2</v>
      </c>
      <c r="K17" s="282">
        <v>3.8641005841973892E-2</v>
      </c>
      <c r="L17" s="280">
        <v>2.403159884870457E-2</v>
      </c>
      <c r="M17" s="281">
        <v>3.3176284676948276E-2</v>
      </c>
      <c r="N17" s="282">
        <v>3.1235874588466151E-2</v>
      </c>
      <c r="O17" s="280">
        <v>3.1249503130674247E-2</v>
      </c>
      <c r="P17" s="281">
        <v>4.0945310898971736E-2</v>
      </c>
      <c r="Q17" s="282">
        <v>3.9048108740599378E-2</v>
      </c>
      <c r="R17" s="280">
        <v>6.2987911636226787E-2</v>
      </c>
      <c r="S17" s="281">
        <v>4.3984787995278614E-2</v>
      </c>
      <c r="T17" s="282">
        <v>4.7797889232369987E-2</v>
      </c>
      <c r="U17" s="280">
        <v>3.9271241044959632E-2</v>
      </c>
      <c r="V17" s="281">
        <v>3.8988581951881998E-2</v>
      </c>
      <c r="W17" s="282">
        <v>3.9056129879050952E-2</v>
      </c>
      <c r="X17" s="280">
        <v>8.6532918947550205E-2</v>
      </c>
      <c r="Y17" s="281">
        <v>3.5805980160037214E-2</v>
      </c>
      <c r="Z17" s="282">
        <v>4.7678936544235627E-2</v>
      </c>
      <c r="AA17" s="280"/>
      <c r="AB17" s="281"/>
      <c r="AC17" s="282"/>
      <c r="AF17" s="328" t="s">
        <v>884</v>
      </c>
      <c r="AG17" s="329"/>
      <c r="AH17" s="330">
        <v>1</v>
      </c>
      <c r="AI17" s="331">
        <v>0.99852568856048396</v>
      </c>
      <c r="AJ17" s="331">
        <v>0.99688150861688418</v>
      </c>
      <c r="AK17" s="332">
        <v>0.97204904036528672</v>
      </c>
      <c r="AL17" s="333">
        <v>0.99159740062037982</v>
      </c>
      <c r="AM17" s="330">
        <v>0.99948763533842866</v>
      </c>
      <c r="AN17" s="331">
        <v>1</v>
      </c>
      <c r="AO17" s="331">
        <v>0.9673472592854101</v>
      </c>
      <c r="AP17" s="332">
        <v>0.98677652962867612</v>
      </c>
      <c r="AQ17" s="333">
        <v>0.98873727865143113</v>
      </c>
      <c r="AR17" s="330">
        <v>1</v>
      </c>
      <c r="AS17" s="331">
        <v>0.99999478545195508</v>
      </c>
      <c r="AT17" s="331">
        <v>0.84197269022964916</v>
      </c>
      <c r="AU17" s="332">
        <v>0.99994190952164597</v>
      </c>
      <c r="AV17" s="334">
        <v>0.98338322012194179</v>
      </c>
      <c r="AW17" s="335">
        <v>0.98563322600084868</v>
      </c>
    </row>
    <row r="18" spans="2:49" x14ac:dyDescent="0.25">
      <c r="B18" s="271" t="s">
        <v>86</v>
      </c>
      <c r="C18" s="272">
        <v>2.4122852895592375E-2</v>
      </c>
      <c r="D18" s="273">
        <v>4.7353160926891277E-2</v>
      </c>
      <c r="E18" s="274">
        <v>4.2658835846092209E-2</v>
      </c>
      <c r="F18" s="272">
        <v>5.6066033730870983E-5</v>
      </c>
      <c r="G18" s="273">
        <v>2.5622309649730047E-3</v>
      </c>
      <c r="H18" s="274">
        <v>2.1216360916769513E-3</v>
      </c>
      <c r="I18" s="272">
        <v>1.6176077434961994E-2</v>
      </c>
      <c r="J18" s="273">
        <v>5.8832405244800282E-2</v>
      </c>
      <c r="K18" s="274">
        <v>4.9691511460194744E-2</v>
      </c>
      <c r="L18" s="272">
        <v>4.500237999149638E-2</v>
      </c>
      <c r="M18" s="273">
        <v>8.1904078106740247E-2</v>
      </c>
      <c r="N18" s="274">
        <v>7.3975222659581771E-2</v>
      </c>
      <c r="O18" s="272">
        <v>4.1693631276409453E-2</v>
      </c>
      <c r="P18" s="273">
        <v>3.7861476311944031E-2</v>
      </c>
      <c r="Q18" s="274">
        <v>3.8664032527255879E-2</v>
      </c>
      <c r="R18" s="272">
        <v>1.8987358492723903E-2</v>
      </c>
      <c r="S18" s="273">
        <v>1.7884397575219996E-2</v>
      </c>
      <c r="T18" s="274">
        <v>1.8110232172127764E-2</v>
      </c>
      <c r="U18" s="272">
        <v>0.14570034483808561</v>
      </c>
      <c r="V18" s="273">
        <v>9.2389264458279566E-2</v>
      </c>
      <c r="W18" s="274">
        <v>0.10606212388048421</v>
      </c>
      <c r="X18" s="272">
        <v>0.1020059769585371</v>
      </c>
      <c r="Y18" s="273">
        <v>6.8989862583481873E-2</v>
      </c>
      <c r="Z18" s="274">
        <v>7.7249076643061021E-2</v>
      </c>
      <c r="AA18" s="272"/>
      <c r="AB18" s="273"/>
      <c r="AC18" s="274"/>
      <c r="AF18" s="336" t="s">
        <v>905</v>
      </c>
      <c r="AG18" s="337">
        <v>1188.0999999999999</v>
      </c>
      <c r="AH18" s="338">
        <v>6.2175164449463485E-2</v>
      </c>
      <c r="AI18" s="339">
        <v>2.0582866551905939E-2</v>
      </c>
      <c r="AJ18" s="339">
        <v>6.8127398053306865E-2</v>
      </c>
      <c r="AK18" s="340">
        <v>2.8636183945408934E-2</v>
      </c>
      <c r="AL18" s="341">
        <v>4.7524733508562296E-2</v>
      </c>
      <c r="AM18" s="338">
        <v>2.9682832764243081E-2</v>
      </c>
      <c r="AN18" s="339">
        <v>5.2865257818527571E-2</v>
      </c>
      <c r="AO18" s="339">
        <v>3.7522469535181881E-2</v>
      </c>
      <c r="AP18" s="340">
        <v>5.072522470916252E-2</v>
      </c>
      <c r="AQ18" s="341">
        <v>4.1751707225585917E-2</v>
      </c>
      <c r="AR18" s="338">
        <v>3.0792684614678344E-2</v>
      </c>
      <c r="AS18" s="339">
        <v>8.6783316146320663E-2</v>
      </c>
      <c r="AT18" s="339">
        <v>3.0661223005558329E-2</v>
      </c>
      <c r="AU18" s="340">
        <v>7.3252830117550669E-2</v>
      </c>
      <c r="AV18" s="342">
        <v>5.5781930501667597E-2</v>
      </c>
      <c r="AW18" s="343">
        <v>9.3067732827413874E-2</v>
      </c>
    </row>
    <row r="19" spans="2:49" x14ac:dyDescent="0.25">
      <c r="B19" s="271" t="s">
        <v>87</v>
      </c>
      <c r="C19" s="272">
        <v>1.2271638316956664E-2</v>
      </c>
      <c r="D19" s="273">
        <v>2.2742025288414923E-2</v>
      </c>
      <c r="E19" s="274">
        <v>2.0589279813582669E-2</v>
      </c>
      <c r="F19" s="272">
        <v>1.1152956381098175E-3</v>
      </c>
      <c r="G19" s="273">
        <v>1.0281092713925959E-2</v>
      </c>
      <c r="H19" s="274">
        <v>8.3736419561628393E-3</v>
      </c>
      <c r="I19" s="272">
        <v>4.0213749320784649E-2</v>
      </c>
      <c r="J19" s="273">
        <v>2.9965109375732255E-2</v>
      </c>
      <c r="K19" s="274">
        <v>3.2371773682433935E-2</v>
      </c>
      <c r="L19" s="272">
        <v>1.9965210702981281E-2</v>
      </c>
      <c r="M19" s="273">
        <v>3.2249474034391101E-2</v>
      </c>
      <c r="N19" s="274">
        <v>2.9761184840755728E-2</v>
      </c>
      <c r="O19" s="272">
        <v>6.8913509174663712E-2</v>
      </c>
      <c r="P19" s="273">
        <v>6.8416743812195355E-2</v>
      </c>
      <c r="Q19" s="274">
        <v>6.8514019741490309E-2</v>
      </c>
      <c r="R19" s="272">
        <v>2.7096284714079027E-2</v>
      </c>
      <c r="S19" s="273">
        <v>1.0284545499664297E-2</v>
      </c>
      <c r="T19" s="274">
        <v>1.3412704399083934E-2</v>
      </c>
      <c r="U19" s="272">
        <v>3.2291214430920728E-2</v>
      </c>
      <c r="V19" s="273">
        <v>2.4763375723745845E-2</v>
      </c>
      <c r="W19" s="274">
        <v>2.6488294603955142E-2</v>
      </c>
      <c r="X19" s="272">
        <v>0.10167173719122345</v>
      </c>
      <c r="Y19" s="273">
        <v>5.2080070794572393E-2</v>
      </c>
      <c r="Z19" s="274">
        <v>6.4007887318673753E-2</v>
      </c>
      <c r="AA19" s="272"/>
      <c r="AB19" s="273"/>
      <c r="AC19" s="274"/>
      <c r="AF19" s="328" t="s">
        <v>883</v>
      </c>
      <c r="AG19" s="329"/>
      <c r="AH19" s="330">
        <v>0.76324821299896251</v>
      </c>
      <c r="AI19" s="331">
        <v>0.80748327408429588</v>
      </c>
      <c r="AJ19" s="331">
        <v>0.68250198941674278</v>
      </c>
      <c r="AK19" s="332">
        <v>0.43971346362631197</v>
      </c>
      <c r="AL19" s="333">
        <v>0.68752989259975239</v>
      </c>
      <c r="AM19" s="330">
        <v>0.2207335444950011</v>
      </c>
      <c r="AN19" s="331">
        <v>0.49992125693784462</v>
      </c>
      <c r="AO19" s="331">
        <v>0.31860659055388618</v>
      </c>
      <c r="AP19" s="332">
        <v>0.25822748357086145</v>
      </c>
      <c r="AQ19" s="333">
        <v>0.32007494416969962</v>
      </c>
      <c r="AR19" s="330">
        <v>9.0921660547773286E-2</v>
      </c>
      <c r="AS19" s="331">
        <v>0.6077696232264308</v>
      </c>
      <c r="AT19" s="331">
        <v>0.59579375181259597</v>
      </c>
      <c r="AU19" s="332">
        <v>0.38463730765014226</v>
      </c>
      <c r="AV19" s="334">
        <v>0.41925986317023989</v>
      </c>
      <c r="AW19" s="335">
        <v>0.59707661342645513</v>
      </c>
    </row>
    <row r="20" spans="2:49" x14ac:dyDescent="0.25">
      <c r="B20" s="275" t="s">
        <v>88</v>
      </c>
      <c r="C20" s="276">
        <v>7.3076970230561023E-3</v>
      </c>
      <c r="D20" s="277">
        <v>2.159862865483797E-2</v>
      </c>
      <c r="E20" s="278">
        <v>1.8941242498690045E-2</v>
      </c>
      <c r="F20" s="276">
        <v>8.1753453726622557E-3</v>
      </c>
      <c r="G20" s="277">
        <v>2.8424282701353384E-2</v>
      </c>
      <c r="H20" s="278">
        <v>2.4649079503594126E-2</v>
      </c>
      <c r="I20" s="276">
        <v>2.0074305596851232E-2</v>
      </c>
      <c r="J20" s="277">
        <v>4.4000333393521808E-2</v>
      </c>
      <c r="K20" s="278">
        <v>3.8437185436445864E-2</v>
      </c>
      <c r="L20" s="276">
        <v>4.5204979938648457E-2</v>
      </c>
      <c r="M20" s="277">
        <v>4.9965753843612772E-2</v>
      </c>
      <c r="N20" s="278">
        <v>4.9004008393696667E-2</v>
      </c>
      <c r="O20" s="276">
        <v>6.2269305361499799E-2</v>
      </c>
      <c r="P20" s="277">
        <v>6.282433609521422E-2</v>
      </c>
      <c r="Q20" s="278">
        <v>6.271550246589315E-2</v>
      </c>
      <c r="R20" s="276">
        <v>3.8482085147084885E-2</v>
      </c>
      <c r="S20" s="277">
        <v>3.0905317548289787E-2</v>
      </c>
      <c r="T20" s="278">
        <v>3.2662027401395462E-2</v>
      </c>
      <c r="U20" s="276">
        <v>5.3452192194116038E-2</v>
      </c>
      <c r="V20" s="277">
        <v>2.5045420799279957E-2</v>
      </c>
      <c r="W20" s="278">
        <v>3.106666289179387E-2</v>
      </c>
      <c r="X20" s="276">
        <v>0.14916750766038867</v>
      </c>
      <c r="Y20" s="277">
        <v>7.2216992820444886E-2</v>
      </c>
      <c r="Z20" s="278">
        <v>8.922491000523107E-2</v>
      </c>
      <c r="AA20" s="276"/>
      <c r="AB20" s="277"/>
      <c r="AC20" s="278"/>
      <c r="AF20" s="328" t="s">
        <v>884</v>
      </c>
      <c r="AG20" s="329"/>
      <c r="AH20" s="330">
        <v>0.23670226277469236</v>
      </c>
      <c r="AI20" s="331">
        <v>0.19202947234897247</v>
      </c>
      <c r="AJ20" s="331">
        <v>0.31749814469521237</v>
      </c>
      <c r="AK20" s="332">
        <v>0.56018363091846146</v>
      </c>
      <c r="AL20" s="333">
        <v>0.31239605898810718</v>
      </c>
      <c r="AM20" s="330">
        <v>0.77926688347178974</v>
      </c>
      <c r="AN20" s="331">
        <v>0.50007882378287449</v>
      </c>
      <c r="AO20" s="331">
        <v>0.68139340944611382</v>
      </c>
      <c r="AP20" s="332">
        <v>0.74177029084387525</v>
      </c>
      <c r="AQ20" s="333">
        <v>0.67992440149608224</v>
      </c>
      <c r="AR20" s="330">
        <v>0.90907833945222649</v>
      </c>
      <c r="AS20" s="331">
        <v>0.39223037677356948</v>
      </c>
      <c r="AT20" s="331">
        <v>0.40373934818072194</v>
      </c>
      <c r="AU20" s="332">
        <v>0.61527381619299504</v>
      </c>
      <c r="AV20" s="334">
        <v>0.5806541068727219</v>
      </c>
      <c r="AW20" s="335">
        <v>0.40292264375640319</v>
      </c>
    </row>
    <row r="21" spans="2:49" ht="16.5" thickBot="1" x14ac:dyDescent="0.3">
      <c r="B21" s="283" t="s">
        <v>881</v>
      </c>
      <c r="C21" s="284">
        <v>1.3967735362478645E-2</v>
      </c>
      <c r="D21" s="285">
        <v>2.9316133997832703E-2</v>
      </c>
      <c r="E21" s="286">
        <v>2.6291294117858851E-2</v>
      </c>
      <c r="F21" s="284">
        <v>3.7815188164410248E-3</v>
      </c>
      <c r="G21" s="285">
        <v>1.6071350139060577E-2</v>
      </c>
      <c r="H21" s="286">
        <v>1.3721885527334806E-2</v>
      </c>
      <c r="I21" s="284">
        <v>2.4005851003206981E-2</v>
      </c>
      <c r="J21" s="285">
        <v>4.5046978198282399E-2</v>
      </c>
      <c r="K21" s="286">
        <v>4.0254567082270466E-2</v>
      </c>
      <c r="L21" s="284">
        <v>3.9047317896577532E-2</v>
      </c>
      <c r="M21" s="285">
        <v>5.6522782815863613E-2</v>
      </c>
      <c r="N21" s="286">
        <v>5.2912450638399049E-2</v>
      </c>
      <c r="O21" s="284">
        <v>6.0673458738717399E-2</v>
      </c>
      <c r="P21" s="285">
        <v>6.0346201365364782E-2</v>
      </c>
      <c r="Q21" s="286">
        <v>6.0411144180221227E-2</v>
      </c>
      <c r="R21" s="284">
        <v>3.0437760408140592E-2</v>
      </c>
      <c r="S21" s="285">
        <v>2.1146286231537983E-2</v>
      </c>
      <c r="T21" s="286">
        <v>2.310831812745363E-2</v>
      </c>
      <c r="U21" s="284">
        <v>8.4967314234894356E-2</v>
      </c>
      <c r="V21" s="285">
        <v>4.8889870170482366E-2</v>
      </c>
      <c r="W21" s="286">
        <v>5.7295082324579111E-2</v>
      </c>
      <c r="X21" s="284">
        <v>0.11737231048926353</v>
      </c>
      <c r="Y21" s="285">
        <v>6.3874437593182301E-2</v>
      </c>
      <c r="Z21" s="286">
        <v>7.6517585107546124E-2</v>
      </c>
      <c r="AA21" s="284"/>
      <c r="AB21" s="285"/>
      <c r="AC21" s="286"/>
      <c r="AF21" s="336" t="s">
        <v>906</v>
      </c>
      <c r="AG21" s="337">
        <v>579.54999999999995</v>
      </c>
      <c r="AH21" s="338">
        <v>1.9913112383761141E-2</v>
      </c>
      <c r="AI21" s="339">
        <v>1.3788834160351926E-2</v>
      </c>
      <c r="AJ21" s="339">
        <v>4.0130119607762978E-2</v>
      </c>
      <c r="AK21" s="340">
        <v>2.5394844779015571E-2</v>
      </c>
      <c r="AL21" s="341">
        <v>2.5033951899269262E-2</v>
      </c>
      <c r="AM21" s="338">
        <v>2.0824744505288002E-2</v>
      </c>
      <c r="AN21" s="339">
        <v>3.0800653632396459E-2</v>
      </c>
      <c r="AO21" s="339">
        <v>6.7262264494435509E-2</v>
      </c>
      <c r="AP21" s="340">
        <v>6.4346453762164801E-2</v>
      </c>
      <c r="AQ21" s="341">
        <v>4.7796596852844313E-2</v>
      </c>
      <c r="AR21" s="338">
        <v>3.2979697205558912E-2</v>
      </c>
      <c r="AS21" s="339">
        <v>7.0845798772218749E-2</v>
      </c>
      <c r="AT21" s="339">
        <v>4.0465626570669565E-2</v>
      </c>
      <c r="AU21" s="340">
        <v>6.6077141072371628E-2</v>
      </c>
      <c r="AV21" s="342">
        <v>5.2259138894127311E-2</v>
      </c>
      <c r="AW21" s="343">
        <v>6.2723759611945498E-2</v>
      </c>
    </row>
    <row r="22" spans="2:49" ht="18.75" thickTop="1" thickBot="1" x14ac:dyDescent="0.3">
      <c r="B22" s="287" t="s">
        <v>882</v>
      </c>
      <c r="C22" s="288">
        <v>1.3178167562132331E-2</v>
      </c>
      <c r="D22" s="289">
        <v>2.4495160283052316E-2</v>
      </c>
      <c r="E22" s="290">
        <v>2.2335713268137328E-2</v>
      </c>
      <c r="F22" s="288">
        <v>6.8406933317507242E-3</v>
      </c>
      <c r="G22" s="289">
        <v>2.4523037089946069E-2</v>
      </c>
      <c r="H22" s="290">
        <v>2.099348068462268E-2</v>
      </c>
      <c r="I22" s="288">
        <v>1.8711821591687456E-2</v>
      </c>
      <c r="J22" s="289">
        <v>3.5246578733989599E-2</v>
      </c>
      <c r="K22" s="290">
        <v>3.1737451525473553E-2</v>
      </c>
      <c r="L22" s="288">
        <v>2.8233651293603387E-2</v>
      </c>
      <c r="M22" s="289">
        <v>4.4113219379781805E-2</v>
      </c>
      <c r="N22" s="290">
        <v>4.0745689027589564E-2</v>
      </c>
      <c r="O22" s="288">
        <v>5.2877799737018227E-2</v>
      </c>
      <c r="P22" s="289">
        <v>5.054948021954344E-2</v>
      </c>
      <c r="Q22" s="290">
        <v>5.1030536829122793E-2</v>
      </c>
      <c r="R22" s="288">
        <v>3.2140387646345775E-2</v>
      </c>
      <c r="S22" s="289">
        <v>2.8025668520227889E-2</v>
      </c>
      <c r="T22" s="290">
        <v>2.8850823093424485E-2</v>
      </c>
      <c r="U22" s="288">
        <v>5.0305590891362308E-2</v>
      </c>
      <c r="V22" s="289">
        <v>3.67442311989261E-2</v>
      </c>
      <c r="W22" s="290">
        <v>3.9775632422488404E-2</v>
      </c>
      <c r="X22" s="288">
        <v>9.4136404781507366E-2</v>
      </c>
      <c r="Y22" s="289">
        <v>4.9737729708882523E-2</v>
      </c>
      <c r="Z22" s="290">
        <v>5.9696791285204068E-2</v>
      </c>
      <c r="AA22" s="288">
        <v>0.1082956959933819</v>
      </c>
      <c r="AB22" s="289">
        <v>6.8054396842962953E-2</v>
      </c>
      <c r="AC22" s="290">
        <v>7.7243498224314963E-2</v>
      </c>
      <c r="AF22" s="328" t="s">
        <v>883</v>
      </c>
      <c r="AG22" s="329"/>
      <c r="AH22" s="330">
        <v>9.3867463077833058E-2</v>
      </c>
      <c r="AI22" s="331">
        <v>0.35482855661704804</v>
      </c>
      <c r="AJ22" s="331">
        <v>6.2422043428252128E-4</v>
      </c>
      <c r="AK22" s="332">
        <v>0.18687632146775962</v>
      </c>
      <c r="AL22" s="333">
        <v>0.11135657042786776</v>
      </c>
      <c r="AM22" s="330">
        <v>9.8262575746906694E-2</v>
      </c>
      <c r="AN22" s="331">
        <v>8.6766180235515258E-2</v>
      </c>
      <c r="AO22" s="331">
        <v>0.65165802105890347</v>
      </c>
      <c r="AP22" s="332">
        <v>0.39202179139164761</v>
      </c>
      <c r="AQ22" s="333">
        <v>0.40819634151848389</v>
      </c>
      <c r="AR22" s="330">
        <v>5.8525804120792758E-2</v>
      </c>
      <c r="AS22" s="331">
        <v>0.34259711039595031</v>
      </c>
      <c r="AT22" s="331">
        <v>0.5289294394879247</v>
      </c>
      <c r="AU22" s="332">
        <v>0.30685727320952627</v>
      </c>
      <c r="AV22" s="334">
        <v>0.30170350857638839</v>
      </c>
      <c r="AW22" s="335">
        <v>0.34650014594033984</v>
      </c>
    </row>
    <row r="23" spans="2:49" ht="17.25" thickTop="1" thickBot="1" x14ac:dyDescent="0.3">
      <c r="B23" s="291" t="s">
        <v>883</v>
      </c>
      <c r="C23" s="292">
        <v>2.6356335124264663E-3</v>
      </c>
      <c r="D23" s="293">
        <v>4.8990320566104639E-3</v>
      </c>
      <c r="E23" s="294">
        <v>4.4671426536274659E-3</v>
      </c>
      <c r="F23" s="292">
        <v>2.5994634660652751E-3</v>
      </c>
      <c r="G23" s="293">
        <v>9.3187540941795065E-3</v>
      </c>
      <c r="H23" s="294">
        <v>7.9775226601566177E-3</v>
      </c>
      <c r="I23" s="292">
        <v>5.239310045672488E-3</v>
      </c>
      <c r="J23" s="293">
        <v>9.8690420455170881E-3</v>
      </c>
      <c r="K23" s="294">
        <v>8.8864864271325957E-3</v>
      </c>
      <c r="L23" s="292">
        <v>9.8817779527611855E-3</v>
      </c>
      <c r="M23" s="293">
        <v>1.543962678292363E-2</v>
      </c>
      <c r="N23" s="294">
        <v>1.4361817705383563E-2</v>
      </c>
      <c r="O23" s="292">
        <v>1.908E-2</v>
      </c>
      <c r="P23" s="293">
        <v>1.8359999999999998E-2</v>
      </c>
      <c r="Q23" s="294">
        <v>1.828417330101316E-2</v>
      </c>
      <c r="R23" s="292">
        <v>1.2562216900257805E-2</v>
      </c>
      <c r="S23" s="293">
        <v>1.403197838794327E-2</v>
      </c>
      <c r="T23" s="294">
        <v>1.3737236419925615E-2</v>
      </c>
      <c r="U23" s="292">
        <v>1.8817220167728754E-2</v>
      </c>
      <c r="V23" s="293">
        <v>1.0418159058289812E-2</v>
      </c>
      <c r="W23" s="294">
        <v>1.2295620072625158E-2</v>
      </c>
      <c r="X23" s="292">
        <v>4.020105506718142E-2</v>
      </c>
      <c r="Y23" s="293">
        <v>1.6790224030859655E-2</v>
      </c>
      <c r="Z23" s="294">
        <v>2.2041504783319375E-2</v>
      </c>
      <c r="AA23" s="292">
        <v>3.6399829507955644E-2</v>
      </c>
      <c r="AB23" s="293">
        <v>2.9346525357547421E-2</v>
      </c>
      <c r="AC23" s="294">
        <v>3.0957147486553344E-2</v>
      </c>
      <c r="AF23" s="344" t="s">
        <v>884</v>
      </c>
      <c r="AG23" s="345"/>
      <c r="AH23" s="346">
        <v>0.90613318881576577</v>
      </c>
      <c r="AI23" s="347">
        <v>0.64517144338295174</v>
      </c>
      <c r="AJ23" s="347">
        <v>0.99937137864839598</v>
      </c>
      <c r="AK23" s="348">
        <v>0.81311028105455108</v>
      </c>
      <c r="AL23" s="349">
        <v>0.8886381736481882</v>
      </c>
      <c r="AM23" s="346">
        <v>0.90173803923787388</v>
      </c>
      <c r="AN23" s="347">
        <v>0.9132305973417848</v>
      </c>
      <c r="AO23" s="347">
        <v>0.3483297056464697</v>
      </c>
      <c r="AP23" s="348">
        <v>0.60795122341351437</v>
      </c>
      <c r="AQ23" s="349">
        <v>0.59178751003755869</v>
      </c>
      <c r="AR23" s="346">
        <v>0.94147419587920722</v>
      </c>
      <c r="AS23" s="347">
        <v>0.65740288960405002</v>
      </c>
      <c r="AT23" s="347">
        <v>0.47023298519471668</v>
      </c>
      <c r="AU23" s="348">
        <v>0.69314272679047384</v>
      </c>
      <c r="AV23" s="350">
        <v>0.69817420364313976</v>
      </c>
      <c r="AW23" s="351">
        <v>0.65349985405966005</v>
      </c>
    </row>
    <row r="24" spans="2:49" ht="17.25" thickTop="1" thickBot="1" x14ac:dyDescent="0.3">
      <c r="B24" s="295" t="s">
        <v>884</v>
      </c>
      <c r="C24" s="296">
        <v>1.0542534049705865E-2</v>
      </c>
      <c r="D24" s="297">
        <v>1.9596128226441856E-2</v>
      </c>
      <c r="E24" s="298">
        <v>1.7868570614509863E-2</v>
      </c>
      <c r="F24" s="296">
        <v>4.2412298656854487E-3</v>
      </c>
      <c r="G24" s="297">
        <v>1.5204282995766562E-2</v>
      </c>
      <c r="H24" s="298">
        <v>1.3015958024466062E-2</v>
      </c>
      <c r="I24" s="296">
        <v>1.3472511546014967E-2</v>
      </c>
      <c r="J24" s="297">
        <v>2.5377536688472511E-2</v>
      </c>
      <c r="K24" s="298">
        <v>2.2850965098340958E-2</v>
      </c>
      <c r="L24" s="296">
        <v>1.8351873340842203E-2</v>
      </c>
      <c r="M24" s="297">
        <v>2.8673592596858175E-2</v>
      </c>
      <c r="N24" s="298">
        <v>2.6383871322206005E-2</v>
      </c>
      <c r="O24" s="296">
        <v>3.3919999999999999E-2</v>
      </c>
      <c r="P24" s="297">
        <v>3.2639999999999995E-2</v>
      </c>
      <c r="Q24" s="298">
        <v>3.271582669898683E-2</v>
      </c>
      <c r="R24" s="296">
        <v>1.9395082955470537E-2</v>
      </c>
      <c r="S24" s="297">
        <v>1.3988221038925448E-2</v>
      </c>
      <c r="T24" s="298">
        <v>1.5072498410073496E-2</v>
      </c>
      <c r="U24" s="296">
        <v>3.146998886032798E-2</v>
      </c>
      <c r="V24" s="297">
        <v>2.6325280091271247E-2</v>
      </c>
      <c r="W24" s="298">
        <v>2.7475288409838948E-2</v>
      </c>
      <c r="X24" s="296">
        <v>5.3932302716928664E-2</v>
      </c>
      <c r="Y24" s="297">
        <v>3.2941987635980594E-2</v>
      </c>
      <c r="Z24" s="298">
        <v>3.7650322739575699E-2</v>
      </c>
      <c r="AA24" s="296">
        <v>7.1895159437977182E-2</v>
      </c>
      <c r="AB24" s="297">
        <v>3.8707795192480562E-2</v>
      </c>
      <c r="AC24" s="298">
        <v>4.6286130412022064E-2</v>
      </c>
      <c r="AF24" s="352" t="s">
        <v>876</v>
      </c>
      <c r="AG24" s="353">
        <v>2934.41</v>
      </c>
      <c r="AH24" s="354">
        <v>3.7436425458427382E-2</v>
      </c>
      <c r="AI24" s="355">
        <v>1.3897334537333E-2</v>
      </c>
      <c r="AJ24" s="355">
        <v>5.1880348923677815E-2</v>
      </c>
      <c r="AK24" s="356">
        <v>2.4598693600469797E-2</v>
      </c>
      <c r="AL24" s="357">
        <v>3.3044029314422102E-2</v>
      </c>
      <c r="AM24" s="354">
        <v>2.7086971097744238E-2</v>
      </c>
      <c r="AN24" s="355">
        <v>4.2556421452902164E-2</v>
      </c>
      <c r="AO24" s="355">
        <v>4.5447720837153954E-2</v>
      </c>
      <c r="AP24" s="356">
        <v>5.5569170318089951E-2</v>
      </c>
      <c r="AQ24" s="357">
        <v>4.237467753580846E-2</v>
      </c>
      <c r="AR24" s="354">
        <v>3.7370542337237758E-2</v>
      </c>
      <c r="AS24" s="355">
        <v>7.4785999649106552E-2</v>
      </c>
      <c r="AT24" s="355">
        <v>4.0457678715451258E-2</v>
      </c>
      <c r="AU24" s="356">
        <v>7.166838371988804E-2</v>
      </c>
      <c r="AV24" s="358">
        <v>5.6182682630149111E-2</v>
      </c>
      <c r="AW24" s="359">
        <v>7.5328197517942314E-2</v>
      </c>
    </row>
    <row r="25" spans="2:49" ht="30.75" thickTop="1" x14ac:dyDescent="0.25">
      <c r="B25" s="299" t="s">
        <v>885</v>
      </c>
      <c r="C25" s="300">
        <v>512.43799999999987</v>
      </c>
      <c r="D25" s="301">
        <v>1584.598</v>
      </c>
      <c r="E25" s="302">
        <v>2097.0360000000001</v>
      </c>
      <c r="F25" s="300">
        <v>599.64899999999989</v>
      </c>
      <c r="G25" s="301">
        <v>1703.48</v>
      </c>
      <c r="H25" s="302">
        <v>2303.1289999999999</v>
      </c>
      <c r="I25" s="300">
        <v>639.95399999999984</v>
      </c>
      <c r="J25" s="301">
        <v>1923.277</v>
      </c>
      <c r="K25" s="302">
        <v>2563.2309999999998</v>
      </c>
      <c r="L25" s="300">
        <v>729.13499999999988</v>
      </c>
      <c r="M25" s="301">
        <v>2266.4169999999995</v>
      </c>
      <c r="N25" s="302">
        <v>2995.5519999999992</v>
      </c>
      <c r="O25" s="300">
        <v>751.02499999999986</v>
      </c>
      <c r="P25" s="301">
        <v>2447.2669999999998</v>
      </c>
      <c r="Q25" s="302">
        <v>3198.2919999999995</v>
      </c>
      <c r="R25" s="300">
        <v>942.62299999999993</v>
      </c>
      <c r="S25" s="301">
        <v>2779.0559999999996</v>
      </c>
      <c r="T25" s="302">
        <v>3721.6789999999996</v>
      </c>
      <c r="U25" s="300">
        <v>1153.7179999999998</v>
      </c>
      <c r="V25" s="301">
        <v>3313.5639999999994</v>
      </c>
      <c r="W25" s="302">
        <v>4467.2819999999992</v>
      </c>
      <c r="X25" s="300">
        <v>1276.2539999999997</v>
      </c>
      <c r="Y25" s="301">
        <v>3666.2379999999994</v>
      </c>
      <c r="Z25" s="302">
        <v>4942.4919999999993</v>
      </c>
      <c r="AA25" s="300"/>
      <c r="AB25" s="301"/>
      <c r="AC25" s="302"/>
      <c r="AF25" s="328" t="s">
        <v>883</v>
      </c>
      <c r="AG25" s="329"/>
      <c r="AH25" s="330">
        <v>0.57505783733276883</v>
      </c>
      <c r="AI25" s="331">
        <v>0.65452414020652816</v>
      </c>
      <c r="AJ25" s="331">
        <v>0.51041250169361008</v>
      </c>
      <c r="AK25" s="332">
        <v>0.29271327075879283</v>
      </c>
      <c r="AL25" s="333">
        <v>0.50068309263757682</v>
      </c>
      <c r="AM25" s="330">
        <v>0.15855742101843504</v>
      </c>
      <c r="AN25" s="331">
        <v>0.29352744223088539</v>
      </c>
      <c r="AO25" s="331">
        <v>0.40613370813458771</v>
      </c>
      <c r="AP25" s="332">
        <v>0.27372088726730615</v>
      </c>
      <c r="AQ25" s="333">
        <v>0.28353182848997255</v>
      </c>
      <c r="AR25" s="330">
        <v>0.11962204822846587</v>
      </c>
      <c r="AS25" s="331">
        <v>0.38843926735659945</v>
      </c>
      <c r="AT25" s="331">
        <v>0.58567725677672211</v>
      </c>
      <c r="AU25" s="332">
        <v>0.3381054390854748</v>
      </c>
      <c r="AV25" s="334">
        <v>0.33757519953431131</v>
      </c>
      <c r="AW25" s="335">
        <v>0.43122159212233113</v>
      </c>
    </row>
    <row r="26" spans="2:49" ht="30" x14ac:dyDescent="0.25">
      <c r="B26" s="303" t="s">
        <v>886</v>
      </c>
      <c r="C26" s="304">
        <v>942.55190852501926</v>
      </c>
      <c r="D26" s="305">
        <v>4255.8549097981149</v>
      </c>
      <c r="E26" s="306">
        <v>5198.4068183231338</v>
      </c>
      <c r="F26" s="304">
        <v>1020.2419406704245</v>
      </c>
      <c r="G26" s="305">
        <v>4102.2354927893675</v>
      </c>
      <c r="H26" s="306">
        <v>5122.4774334597923</v>
      </c>
      <c r="I26" s="304">
        <v>1258.73655325</v>
      </c>
      <c r="J26" s="305">
        <v>4642.0210099999986</v>
      </c>
      <c r="K26" s="306">
        <v>5900.7575632499984</v>
      </c>
      <c r="L26" s="304">
        <v>1452.624</v>
      </c>
      <c r="M26" s="305">
        <v>5115.7146487000018</v>
      </c>
      <c r="N26" s="306">
        <v>6568.3386487000016</v>
      </c>
      <c r="O26" s="304">
        <v>1802.7341099999999</v>
      </c>
      <c r="P26" s="305">
        <v>6536.6550092499856</v>
      </c>
      <c r="Q26" s="306">
        <v>8339.389119249985</v>
      </c>
      <c r="R26" s="304">
        <v>1725.1486499999999</v>
      </c>
      <c r="S26" s="305">
        <v>6114.9379605000004</v>
      </c>
      <c r="T26" s="306">
        <v>7840.0866105000005</v>
      </c>
      <c r="U26" s="304">
        <v>2051.1010409999999</v>
      </c>
      <c r="V26" s="305">
        <v>7228.8276909999977</v>
      </c>
      <c r="W26" s="306">
        <v>9279.9287319999967</v>
      </c>
      <c r="X26" s="304">
        <v>2390.748062000001</v>
      </c>
      <c r="Y26" s="305">
        <v>8685.0857429999978</v>
      </c>
      <c r="Z26" s="306">
        <v>11075.833804999998</v>
      </c>
      <c r="AA26" s="304"/>
      <c r="AB26" s="305"/>
      <c r="AC26" s="306"/>
      <c r="AF26" s="328" t="s">
        <v>884</v>
      </c>
      <c r="AG26" s="329"/>
      <c r="AH26" s="330">
        <v>0.42483527019536643</v>
      </c>
      <c r="AI26" s="331">
        <v>0.34510371770913134</v>
      </c>
      <c r="AJ26" s="331">
        <v>0.4894179418526271</v>
      </c>
      <c r="AK26" s="332">
        <v>0.70695466969122522</v>
      </c>
      <c r="AL26" s="333">
        <v>0.49912176149622522</v>
      </c>
      <c r="AM26" s="330">
        <v>0.84143194692070866</v>
      </c>
      <c r="AN26" s="331">
        <v>0.7063954235272043</v>
      </c>
      <c r="AO26" s="331">
        <v>0.59386150370259594</v>
      </c>
      <c r="AP26" s="332">
        <v>0.72627138009399361</v>
      </c>
      <c r="AQ26" s="333">
        <v>0.71644661576265734</v>
      </c>
      <c r="AR26" s="330">
        <v>0.88037795177153455</v>
      </c>
      <c r="AS26" s="331">
        <v>0.61156073264340016</v>
      </c>
      <c r="AT26" s="331">
        <v>0.41369936110214212</v>
      </c>
      <c r="AU26" s="332">
        <v>0.66182109335789807</v>
      </c>
      <c r="AV26" s="334">
        <v>0.66231385768493478</v>
      </c>
      <c r="AW26" s="335">
        <v>0.56877728681953732</v>
      </c>
    </row>
    <row r="27" spans="2:49" ht="30" x14ac:dyDescent="0.25">
      <c r="B27" s="307" t="s">
        <v>887</v>
      </c>
      <c r="C27" s="308">
        <f>C26*1000/365/24/AVERAGE(C25,C47)</f>
        <v>0.20997125473056885</v>
      </c>
      <c r="D27" s="309">
        <f>D26*1000/365/24/AVERAGE(D25,D47)</f>
        <v>0.30659396645080522</v>
      </c>
      <c r="E27" s="310">
        <f>E26*1000/365/24/AVERAGE(E25,E47)</f>
        <v>0.28298295111845301</v>
      </c>
      <c r="F27" s="308">
        <f t="shared" ref="F27:Z27" si="0">F26*1000/365/24/AVERAGE(F25,C25)</f>
        <v>0.20945479078952861</v>
      </c>
      <c r="G27" s="309">
        <f t="shared" si="0"/>
        <v>0.28484222267303921</v>
      </c>
      <c r="H27" s="310">
        <f t="shared" si="0"/>
        <v>0.26578898649643273</v>
      </c>
      <c r="I27" s="308">
        <f t="shared" si="0"/>
        <v>0.23183452663039053</v>
      </c>
      <c r="J27" s="309">
        <f t="shared" si="0"/>
        <v>0.29222309308338718</v>
      </c>
      <c r="K27" s="310">
        <f t="shared" si="0"/>
        <v>0.27684037414339224</v>
      </c>
      <c r="L27" s="308">
        <f t="shared" si="0"/>
        <v>0.24224087336067501</v>
      </c>
      <c r="M27" s="309">
        <f t="shared" si="0"/>
        <v>0.27877247860625043</v>
      </c>
      <c r="N27" s="310">
        <f t="shared" si="0"/>
        <v>0.26977500219926354</v>
      </c>
      <c r="O27" s="308">
        <f t="shared" si="0"/>
        <v>0.27806664829274286</v>
      </c>
      <c r="P27" s="309">
        <f t="shared" si="0"/>
        <v>0.31660734754668296</v>
      </c>
      <c r="Q27" s="310">
        <f t="shared" si="0"/>
        <v>0.30739717024681684</v>
      </c>
      <c r="R27" s="308">
        <f t="shared" si="0"/>
        <v>0.23255691548333574</v>
      </c>
      <c r="S27" s="309">
        <f t="shared" si="0"/>
        <v>0.26712940573932786</v>
      </c>
      <c r="T27" s="310">
        <f t="shared" si="0"/>
        <v>0.25866786320149338</v>
      </c>
      <c r="U27" s="308">
        <f t="shared" si="0"/>
        <v>0.22338346142355162</v>
      </c>
      <c r="V27" s="309">
        <f t="shared" si="0"/>
        <v>0.27088794000778449</v>
      </c>
      <c r="W27" s="310">
        <f t="shared" si="0"/>
        <v>0.25872698501731017</v>
      </c>
      <c r="X27" s="308">
        <f t="shared" si="0"/>
        <v>0.22462517710804081</v>
      </c>
      <c r="Y27" s="309">
        <f t="shared" si="0"/>
        <v>0.28409062153284065</v>
      </c>
      <c r="Z27" s="310">
        <f t="shared" si="0"/>
        <v>0.26873431595952724</v>
      </c>
      <c r="AA27" s="308"/>
      <c r="AB27" s="309"/>
      <c r="AC27" s="310"/>
      <c r="AF27" s="360" t="s">
        <v>875</v>
      </c>
      <c r="AG27" s="361">
        <v>1068</v>
      </c>
      <c r="AH27" s="362">
        <v>2.7626035254970722E-2</v>
      </c>
      <c r="AI27" s="363">
        <v>8.9953529246911204E-3</v>
      </c>
      <c r="AJ27" s="363">
        <v>7.0193983087564568E-2</v>
      </c>
      <c r="AK27" s="364">
        <v>3.3086848757567205E-2</v>
      </c>
      <c r="AL27" s="365">
        <v>3.5837737987557509E-2</v>
      </c>
      <c r="AM27" s="362">
        <v>2.5675116669658046E-2</v>
      </c>
      <c r="AN27" s="363">
        <v>4.4758391332547949E-2</v>
      </c>
      <c r="AO27" s="363">
        <v>4.263305050926585E-2</v>
      </c>
      <c r="AP27" s="364">
        <v>8.6616918890541239E-2</v>
      </c>
      <c r="AQ27" s="365">
        <v>5.2931122817512569E-2</v>
      </c>
      <c r="AR27" s="362">
        <v>5.3110457110070564E-2</v>
      </c>
      <c r="AS27" s="363">
        <v>0.13755223721284113</v>
      </c>
      <c r="AT27" s="363">
        <v>9.0491854019147597E-2</v>
      </c>
      <c r="AU27" s="364">
        <v>0.12568320180145962</v>
      </c>
      <c r="AV27" s="366">
        <v>0.10017836548309596</v>
      </c>
      <c r="AW27" s="367">
        <v>0.1160772996406413</v>
      </c>
    </row>
    <row r="28" spans="2:49" ht="30.75" thickBot="1" x14ac:dyDescent="0.3">
      <c r="B28" s="311" t="s">
        <v>888</v>
      </c>
      <c r="C28" s="487">
        <v>0.5</v>
      </c>
      <c r="D28" s="485"/>
      <c r="E28" s="486"/>
      <c r="F28" s="487">
        <v>0.5</v>
      </c>
      <c r="G28" s="485"/>
      <c r="H28" s="486"/>
      <c r="I28" s="487">
        <v>0.5</v>
      </c>
      <c r="J28" s="485"/>
      <c r="K28" s="486"/>
      <c r="L28" s="487">
        <v>0.5</v>
      </c>
      <c r="M28" s="485"/>
      <c r="N28" s="486"/>
      <c r="O28" s="484" t="s">
        <v>889</v>
      </c>
      <c r="P28" s="485"/>
      <c r="Q28" s="486"/>
      <c r="R28" s="484" t="s">
        <v>890</v>
      </c>
      <c r="S28" s="485"/>
      <c r="T28" s="486"/>
      <c r="U28" s="484" t="s">
        <v>891</v>
      </c>
      <c r="V28" s="485"/>
      <c r="W28" s="486"/>
      <c r="X28" s="487" t="s">
        <v>892</v>
      </c>
      <c r="Y28" s="485"/>
      <c r="Z28" s="486"/>
      <c r="AA28" s="487"/>
      <c r="AB28" s="485"/>
      <c r="AC28" s="486"/>
      <c r="AF28" s="328" t="s">
        <v>883</v>
      </c>
      <c r="AG28" s="329"/>
      <c r="AH28" s="330">
        <v>0</v>
      </c>
      <c r="AI28" s="331">
        <v>0.30813205899242935</v>
      </c>
      <c r="AJ28" s="331">
        <v>0.53777947899450151</v>
      </c>
      <c r="AK28" s="332">
        <v>0.49595851342843283</v>
      </c>
      <c r="AL28" s="333">
        <v>0.39085455466452906</v>
      </c>
      <c r="AM28" s="330">
        <v>7.6225796916887134E-2</v>
      </c>
      <c r="AN28" s="331">
        <v>0.29504089407090817</v>
      </c>
      <c r="AO28" s="331">
        <v>0.46770676555424956</v>
      </c>
      <c r="AP28" s="332">
        <v>0.44049471932077477</v>
      </c>
      <c r="AQ28" s="333">
        <v>0.37405822761063623</v>
      </c>
      <c r="AR28" s="330">
        <v>0.19311802405805456</v>
      </c>
      <c r="AS28" s="331">
        <v>0.17854975979381635</v>
      </c>
      <c r="AT28" s="331">
        <v>0.7346786160751565</v>
      </c>
      <c r="AU28" s="332">
        <v>0.51973299264445993</v>
      </c>
      <c r="AV28" s="334">
        <v>0.427051098461737</v>
      </c>
      <c r="AW28" s="335">
        <v>0.33611519990766842</v>
      </c>
    </row>
    <row r="29" spans="2:49" ht="15.75" thickTop="1" x14ac:dyDescent="0.25">
      <c r="B29" s="87" t="s">
        <v>38</v>
      </c>
      <c r="AF29" s="328" t="s">
        <v>884</v>
      </c>
      <c r="AG29" s="329"/>
      <c r="AH29" s="330">
        <v>0.9756299145330829</v>
      </c>
      <c r="AI29" s="331">
        <v>0.69186794100757043</v>
      </c>
      <c r="AJ29" s="331">
        <v>0.46222082545003196</v>
      </c>
      <c r="AK29" s="332">
        <v>0.50403085615820209</v>
      </c>
      <c r="AL29" s="333">
        <v>0.60344894308316388</v>
      </c>
      <c r="AM29" s="330">
        <v>0.92292570736161983</v>
      </c>
      <c r="AN29" s="331">
        <v>0.70392390116970771</v>
      </c>
      <c r="AO29" s="331">
        <v>0.53229258796205337</v>
      </c>
      <c r="AP29" s="332">
        <v>0.55935976745065308</v>
      </c>
      <c r="AQ29" s="333">
        <v>0.62557636840583319</v>
      </c>
      <c r="AR29" s="330">
        <v>0.80681942754719727</v>
      </c>
      <c r="AS29" s="331">
        <v>0.82145024020618373</v>
      </c>
      <c r="AT29" s="331">
        <v>0.26519472279397749</v>
      </c>
      <c r="AU29" s="332">
        <v>0.48026478174313952</v>
      </c>
      <c r="AV29" s="334">
        <v>0.57291653364186457</v>
      </c>
      <c r="AW29" s="335">
        <v>0.6638782712322262</v>
      </c>
    </row>
    <row r="30" spans="2:49" x14ac:dyDescent="0.25">
      <c r="B30" t="s">
        <v>893</v>
      </c>
      <c r="AF30" s="360" t="s">
        <v>877</v>
      </c>
      <c r="AG30" s="361">
        <v>4002.41</v>
      </c>
      <c r="AH30" s="362">
        <v>3.5456336548121338E-2</v>
      </c>
      <c r="AI30" s="363">
        <v>1.2902667926851871E-2</v>
      </c>
      <c r="AJ30" s="363">
        <v>5.5724711199816659E-2</v>
      </c>
      <c r="AK30" s="364">
        <v>2.6488798736628242E-2</v>
      </c>
      <c r="AL30" s="365">
        <v>3.3629697324652805E-2</v>
      </c>
      <c r="AM30" s="362">
        <v>2.6788057666799783E-2</v>
      </c>
      <c r="AN30" s="363">
        <v>4.3103082263403057E-2</v>
      </c>
      <c r="AO30" s="363">
        <v>4.473799256765619E-2</v>
      </c>
      <c r="AP30" s="364">
        <v>6.3423828631136395E-2</v>
      </c>
      <c r="AQ30" s="365">
        <v>4.490663530610383E-2</v>
      </c>
      <c r="AR30" s="362">
        <v>4.0882353771519254E-2</v>
      </c>
      <c r="AS30" s="363">
        <v>8.8747950197270831E-2</v>
      </c>
      <c r="AT30" s="363">
        <v>5.2877045439544579E-2</v>
      </c>
      <c r="AU30" s="364">
        <v>8.4894716058988517E-2</v>
      </c>
      <c r="AV30" s="366">
        <v>6.6515366339203158E-2</v>
      </c>
      <c r="AW30" s="367">
        <v>8.4866160054619763E-2</v>
      </c>
    </row>
    <row r="31" spans="2:49" x14ac:dyDescent="0.25">
      <c r="B31" t="s">
        <v>894</v>
      </c>
      <c r="AF31" s="328" t="s">
        <v>883</v>
      </c>
      <c r="AG31" s="329"/>
      <c r="AH31" s="330">
        <v>0.4846232341456479</v>
      </c>
      <c r="AI31" s="331">
        <v>0.60552228711768996</v>
      </c>
      <c r="AJ31" s="331">
        <v>0.51764900333386621</v>
      </c>
      <c r="AK31" s="332">
        <v>0.34924420781010507</v>
      </c>
      <c r="AL31" s="333">
        <v>0.47614712327068859</v>
      </c>
      <c r="AM31" s="330">
        <v>0.14185061645434005</v>
      </c>
      <c r="AN31" s="331">
        <v>0.29391760094784353</v>
      </c>
      <c r="AO31" s="331">
        <v>0.42092905679726872</v>
      </c>
      <c r="AP31" s="332">
        <v>0.33134116783349726</v>
      </c>
      <c r="AQ31" s="333">
        <v>0.30912443935582645</v>
      </c>
      <c r="AR31" s="330">
        <v>0.14092483988353133</v>
      </c>
      <c r="AS31" s="331">
        <v>0.31607568554470694</v>
      </c>
      <c r="AT31" s="331">
        <v>0.64897165010811331</v>
      </c>
      <c r="AU31" s="332">
        <v>0.40394771317524308</v>
      </c>
      <c r="AV31" s="334">
        <v>0.36922428004572477</v>
      </c>
      <c r="AW31" s="335">
        <v>0.4007735045434353</v>
      </c>
    </row>
    <row r="32" spans="2:49" ht="15.75" thickBot="1" x14ac:dyDescent="0.3">
      <c r="B32" t="s">
        <v>895</v>
      </c>
      <c r="AF32" s="368" t="s">
        <v>884</v>
      </c>
      <c r="AG32" s="369"/>
      <c r="AH32" s="370">
        <v>0.5114542011350881</v>
      </c>
      <c r="AI32" s="371">
        <v>0.39415821533788276</v>
      </c>
      <c r="AJ32" s="371">
        <v>0.48222635561006416</v>
      </c>
      <c r="AK32" s="372">
        <v>0.65051313542272782</v>
      </c>
      <c r="AL32" s="373">
        <v>0.52242871412250058</v>
      </c>
      <c r="AM32" s="370">
        <v>0.85796873146415698</v>
      </c>
      <c r="AN32" s="371">
        <v>0.70575828003414132</v>
      </c>
      <c r="AO32" s="371">
        <v>0.57906715024121247</v>
      </c>
      <c r="AP32" s="372">
        <v>0.66860349639877903</v>
      </c>
      <c r="AQ32" s="373">
        <v>0.6907567959700105</v>
      </c>
      <c r="AR32" s="370">
        <v>0.85905703047866688</v>
      </c>
      <c r="AS32" s="371">
        <v>0.68392431445529334</v>
      </c>
      <c r="AT32" s="371">
        <v>0.35061597023329311</v>
      </c>
      <c r="AU32" s="372">
        <v>0.59600464536954756</v>
      </c>
      <c r="AV32" s="374">
        <v>0.6306925703879056</v>
      </c>
      <c r="AW32" s="375">
        <v>0.59922364310336129</v>
      </c>
    </row>
    <row r="33" spans="2:32" ht="15.75" thickTop="1" x14ac:dyDescent="0.25">
      <c r="B33" t="s">
        <v>896</v>
      </c>
      <c r="AF33" s="413" t="s">
        <v>934</v>
      </c>
    </row>
    <row r="34" spans="2:32" x14ac:dyDescent="0.25">
      <c r="B34" t="s">
        <v>897</v>
      </c>
      <c r="AF34" s="414" t="s">
        <v>935</v>
      </c>
    </row>
    <row r="35" spans="2:32" x14ac:dyDescent="0.25">
      <c r="B35" t="s">
        <v>898</v>
      </c>
    </row>
    <row r="36" spans="2:32" x14ac:dyDescent="0.25">
      <c r="B36" t="s">
        <v>899</v>
      </c>
    </row>
    <row r="37" spans="2:32" ht="7.5" customHeight="1" x14ac:dyDescent="0.25"/>
  </sheetData>
  <mergeCells count="23">
    <mergeCell ref="R28:T28"/>
    <mergeCell ref="B2:AC2"/>
    <mergeCell ref="C4:E4"/>
    <mergeCell ref="F4:H4"/>
    <mergeCell ref="I4:K4"/>
    <mergeCell ref="L4:N4"/>
    <mergeCell ref="O4:Q4"/>
    <mergeCell ref="R4:T4"/>
    <mergeCell ref="U4:W4"/>
    <mergeCell ref="X4:Z4"/>
    <mergeCell ref="AA4:AC4"/>
    <mergeCell ref="C28:E28"/>
    <mergeCell ref="F28:H28"/>
    <mergeCell ref="I28:K28"/>
    <mergeCell ref="L28:N28"/>
    <mergeCell ref="O28:Q28"/>
    <mergeCell ref="U28:W28"/>
    <mergeCell ref="X28:Z28"/>
    <mergeCell ref="AA28:AC28"/>
    <mergeCell ref="AF2:AW2"/>
    <mergeCell ref="AH4:AL4"/>
    <mergeCell ref="AM4:AQ4"/>
    <mergeCell ref="AR4:AV4"/>
  </mergeCells>
  <conditionalFormatting sqref="C6:AC22">
    <cfRule type="colorScale" priority="1">
      <colorScale>
        <cfvo type="min"/>
        <cfvo type="max"/>
        <color theme="0"/>
        <color theme="3" tint="0.59999389629810485"/>
      </colorScale>
    </cfRule>
  </conditionalFormatting>
  <pageMargins left="0.7" right="0.7" top="0.75" bottom="0.75" header="0.3" footer="0.3"/>
  <pageSetup paperSize="9" scale="72"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07E131542E9B4499A75ABB0C6FC06A" ma:contentTypeVersion="3" ma:contentTypeDescription="Create a new document." ma:contentTypeScope="" ma:versionID="0846806461f87977182314d8cfa8c286">
  <xsd:schema xmlns:xsd="http://www.w3.org/2001/XMLSchema" xmlns:xs="http://www.w3.org/2001/XMLSchema" xmlns:p="http://schemas.microsoft.com/office/2006/metadata/properties" xmlns:ns2="3cada6dc-2705-46ed-bab2-0b2cd6d935ca" targetNamespace="http://schemas.microsoft.com/office/2006/metadata/properties" ma:root="true" ma:fieldsID="db12c09a0061d317cbb437b570a18752"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BF3D28-72D7-468B-B694-800EDF42E0B7}">
  <ds:schemaRefs>
    <ds:schemaRef ds:uri="http://schemas.microsoft.com/sharepoint/v3/contenttype/forms"/>
  </ds:schemaRefs>
</ds:datastoreItem>
</file>

<file path=customXml/itemProps2.xml><?xml version="1.0" encoding="utf-8"?>
<ds:datastoreItem xmlns:ds="http://schemas.openxmlformats.org/officeDocument/2006/customXml" ds:itemID="{ECD3D53F-B6B7-4B02-B0E0-F10E29D3C4CA}">
  <ds:schemaRefs>
    <ds:schemaRef ds:uri="http://schemas.microsoft.com/office/2006/metadata/properties"/>
    <ds:schemaRef ds:uri="http://schemas.microsoft.com/office/infopath/2007/PartnerControls"/>
    <ds:schemaRef ds:uri="http://purl.org/dc/elements/1.1/"/>
    <ds:schemaRef ds:uri="http://www.w3.org/XML/1998/namespace"/>
    <ds:schemaRef ds:uri="http://purl.org/dc/dcmitype/"/>
    <ds:schemaRef ds:uri="http://schemas.microsoft.com/office/2006/documentManagement/types"/>
    <ds:schemaRef ds:uri="http://schemas.openxmlformats.org/package/2006/metadata/core-properties"/>
    <ds:schemaRef ds:uri="3cada6dc-2705-46ed-bab2-0b2cd6d935ca"/>
    <ds:schemaRef ds:uri="http://purl.org/dc/terms/"/>
  </ds:schemaRefs>
</ds:datastoreItem>
</file>

<file path=customXml/itemProps3.xml><?xml version="1.0" encoding="utf-8"?>
<ds:datastoreItem xmlns:ds="http://schemas.openxmlformats.org/officeDocument/2006/customXml" ds:itemID="{97BB71E2-8044-4D22-9E5E-B867E934E4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5-Year Summary Dashboard</vt:lpstr>
      <vt:lpstr>System Data Summary</vt:lpstr>
      <vt:lpstr>Fuel Mix</vt:lpstr>
      <vt:lpstr>Wind Installed Capacities</vt:lpstr>
      <vt:lpstr>Connected Windfarm Lists</vt:lpstr>
      <vt:lpstr>Wind Dispatch Down</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Nezar Kamaluddin</dc:creator>
  <cp:lastModifiedBy>Farrell, Zoe</cp:lastModifiedBy>
  <cp:lastPrinted>2019-01-17T11:32:42Z</cp:lastPrinted>
  <dcterms:created xsi:type="dcterms:W3CDTF">2016-03-08T15:49:16Z</dcterms:created>
  <dcterms:modified xsi:type="dcterms:W3CDTF">2019-07-22T15:20:45Z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0x010100B307E131542E9B4499A75ABB0C6FC06A</vt:lpwstr>
  </property>
  <property fmtid="{D5CDD505-2E9C-101B-9397-08002B2CF9AE}" pid="3" name="File Category">
    <vt:lpwstr/>
  </property>
</Properties>
</file>