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6l\Documents\Zoe\"/>
    </mc:Choice>
  </mc:AlternateContent>
  <xr:revisionPtr revIDLastSave="0" documentId="13_ncr:1_{63186083-A00D-43D0-B106-ABAD28AF42F1}" xr6:coauthVersionLast="41" xr6:coauthVersionMax="41" xr10:uidLastSave="{00000000-0000-0000-0000-000000000000}"/>
  <bookViews>
    <workbookView xWindow="-120" yWindow="-120" windowWidth="29040" windowHeight="16440" xr2:uid="{08AA109B-3210-4AF6-9B01-137F7C5D0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J28" i="1" l="1"/>
  <c r="D18" i="1"/>
  <c r="D36" i="1"/>
  <c r="G1" i="1"/>
  <c r="D1" i="1"/>
  <c r="K21" i="1"/>
  <c r="K20" i="1"/>
  <c r="K19" i="1"/>
  <c r="K18" i="1"/>
  <c r="B23" i="1"/>
  <c r="D23" i="1" s="1"/>
  <c r="K17" i="1"/>
  <c r="K15" i="1"/>
  <c r="K16" i="1"/>
  <c r="K12" i="1"/>
  <c r="K13" i="1"/>
  <c r="K14" i="1"/>
  <c r="K9" i="1"/>
  <c r="K10" i="1"/>
  <c r="K11" i="1"/>
  <c r="K8" i="1"/>
  <c r="K6" i="1"/>
  <c r="K5" i="1"/>
  <c r="J27" i="1" l="1"/>
  <c r="D4" i="1"/>
  <c r="F4" i="1" s="1"/>
  <c r="J5" i="1" s="1"/>
  <c r="D21" i="1"/>
  <c r="F21" i="1" s="1"/>
  <c r="J6" i="1" s="1"/>
  <c r="D31" i="1"/>
  <c r="D24" i="1"/>
  <c r="J9" i="1" s="1"/>
  <c r="D25" i="1"/>
  <c r="J10" i="1" s="1"/>
  <c r="D26" i="1"/>
  <c r="J11" i="1" s="1"/>
  <c r="D27" i="1"/>
  <c r="D28" i="1"/>
  <c r="J12" i="1" s="1"/>
  <c r="D29" i="1"/>
  <c r="J13" i="1" s="1"/>
  <c r="D30" i="1"/>
  <c r="J14" i="1" s="1"/>
  <c r="D32" i="1"/>
  <c r="D33" i="1"/>
  <c r="D34" i="1"/>
  <c r="D35" i="1"/>
  <c r="D22" i="1"/>
  <c r="J20" i="1" s="1"/>
  <c r="D9" i="1"/>
  <c r="J17" i="1" s="1"/>
  <c r="D11" i="1"/>
  <c r="J21" i="1" s="1"/>
  <c r="D12" i="1"/>
  <c r="J19" i="1" s="1"/>
  <c r="D14" i="1"/>
  <c r="D15" i="1"/>
  <c r="J24" i="1" s="1"/>
  <c r="D16" i="1"/>
  <c r="J25" i="1" s="1"/>
  <c r="D17" i="1"/>
  <c r="D13" i="1"/>
  <c r="B10" i="1"/>
  <c r="D10" i="1" s="1"/>
  <c r="J18" i="1" s="1"/>
  <c r="B8" i="1"/>
  <c r="D8" i="1" s="1"/>
  <c r="J8" i="1" s="1"/>
  <c r="B5" i="1"/>
  <c r="D5" i="1" s="1"/>
  <c r="B7" i="1"/>
  <c r="D7" i="1" s="1"/>
  <c r="J16" i="1" s="1"/>
  <c r="B6" i="1"/>
  <c r="D6" i="1" s="1"/>
  <c r="J15" i="1" s="1"/>
  <c r="J22" i="1" l="1"/>
  <c r="J23" i="1"/>
  <c r="J7" i="1"/>
  <c r="J26" i="1"/>
</calcChain>
</file>

<file path=xl/sharedStrings.xml><?xml version="1.0" encoding="utf-8"?>
<sst xmlns="http://schemas.openxmlformats.org/spreadsheetml/2006/main" count="136" uniqueCount="53">
  <si>
    <t>Bay Leaves</t>
  </si>
  <si>
    <t>Italian Seasoning</t>
  </si>
  <si>
    <t>Beef Bouillon Granules</t>
  </si>
  <si>
    <t>Beef Soup</t>
  </si>
  <si>
    <t>Bean Soup</t>
  </si>
  <si>
    <t>Veggie Bouillon</t>
  </si>
  <si>
    <t>Jars</t>
  </si>
  <si>
    <t>Lids</t>
  </si>
  <si>
    <t>Green Twine</t>
  </si>
  <si>
    <t>Brown Twine</t>
  </si>
  <si>
    <t>Snack Bags</t>
  </si>
  <si>
    <t>Jar Labels</t>
  </si>
  <si>
    <t>Quantities</t>
  </si>
  <si>
    <t>Beef</t>
  </si>
  <si>
    <t>Bean</t>
  </si>
  <si>
    <t>each</t>
  </si>
  <si>
    <t>inches</t>
  </si>
  <si>
    <t>lb</t>
  </si>
  <si>
    <t>Bay Leaves (2)</t>
  </si>
  <si>
    <t>Grean peas (1/2 c)</t>
  </si>
  <si>
    <t>Rice (1/2 c)</t>
  </si>
  <si>
    <t>Barley (1/4 c)</t>
  </si>
  <si>
    <t>Lentils (1/2 c)</t>
  </si>
  <si>
    <t>Onion Flakes (1/4 c)</t>
  </si>
  <si>
    <t>Alphabet Pasta (1/2 c)</t>
  </si>
  <si>
    <t>Red Beans (1/3 c)</t>
  </si>
  <si>
    <t>White Beans (1/3 c)</t>
  </si>
  <si>
    <t>Black Beans (1/3 c)</t>
  </si>
  <si>
    <t>Green Peas (1/3 c)</t>
  </si>
  <si>
    <t>Red Kidney Beans (1/3 c)</t>
  </si>
  <si>
    <t>Pinto Beans (1/3 c)</t>
  </si>
  <si>
    <t>Lima Beans (1/3 c)</t>
  </si>
  <si>
    <t>tsp</t>
  </si>
  <si>
    <t>cups</t>
  </si>
  <si>
    <t>Per Jar</t>
  </si>
  <si>
    <t>Total</t>
  </si>
  <si>
    <t>feet</t>
  </si>
  <si>
    <t>Rolls</t>
  </si>
  <si>
    <t>Grean peas</t>
  </si>
  <si>
    <t>Lentils</t>
  </si>
  <si>
    <t>Red Beans</t>
  </si>
  <si>
    <t>White Beans</t>
  </si>
  <si>
    <t>Red Kidney Beans</t>
  </si>
  <si>
    <t>Pinto Beans</t>
  </si>
  <si>
    <t>Lima Beans</t>
  </si>
  <si>
    <t>Rice</t>
  </si>
  <si>
    <t>Barley</t>
  </si>
  <si>
    <t xml:space="preserve">Onion Flakes </t>
  </si>
  <si>
    <t>Alphabet Pasta</t>
  </si>
  <si>
    <t>Black Beans</t>
  </si>
  <si>
    <t>Fabric Scraps</t>
  </si>
  <si>
    <t>Fabric Scraps (5"x5"?)</t>
  </si>
  <si>
    <t>(total 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</si>
</sst>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" fontId="0" fillId="0" borderId="0" xfId="0" applyNumberFormat="1"/>
    <xf numFmtId="1" fontId="1" fillId="2" borderId="1" xfId="0" applyNumberFormat="1" applyFont="1" applyFill="1" applyBorder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2223-9E52-4158-88D8-C9FAD94AE4FF}">
  <dimension ref="A1:R38"/>
  <sheetViews>
    <sheetView tabSelected="1" zoomScaleNormal="100" workbookViewId="0">
      <selection activeCell="L17" sqref="L17"/>
    </sheetView>
  </sheetViews>
  <sheetFormatPr defaultRowHeight="15" x14ac:dyDescent="0.25"/>
  <cols>
    <col min="1" max="1" width="21.7109375" bestFit="1" customWidth="1"/>
    <col min="4" max="4" width="9.140625" style="6"/>
    <col min="9" max="9" width="21.7109375" bestFit="1" customWidth="1"/>
  </cols>
  <sheetData>
    <row r="1" spans="1:13" s="1" customFormat="1" ht="15.75" thickBot="1" x14ac:dyDescent="0.3">
      <c r="A1" s="1" t="s">
        <v>12</v>
      </c>
      <c r="C1" s="1" t="s">
        <v>13</v>
      </c>
      <c r="D1" s="7">
        <f>1300/2</f>
        <v>650</v>
      </c>
      <c r="F1" s="1" t="s">
        <v>14</v>
      </c>
      <c r="G1" s="7">
        <f>1300/2</f>
        <v>650</v>
      </c>
    </row>
    <row r="3" spans="1:13" x14ac:dyDescent="0.25">
      <c r="A3" s="2" t="s">
        <v>3</v>
      </c>
      <c r="B3" s="1" t="s">
        <v>34</v>
      </c>
      <c r="D3" s="8" t="s">
        <v>35</v>
      </c>
    </row>
    <row r="4" spans="1:13" x14ac:dyDescent="0.25">
      <c r="A4" t="s">
        <v>9</v>
      </c>
      <c r="B4">
        <v>25</v>
      </c>
      <c r="C4" t="s">
        <v>16</v>
      </c>
      <c r="D4" s="6">
        <f>B4*$G$1/12</f>
        <v>1354.1666666666667</v>
      </c>
      <c r="E4" t="s">
        <v>36</v>
      </c>
      <c r="F4" s="4">
        <f>D4/190</f>
        <v>7.1271929824561404</v>
      </c>
      <c r="G4" t="s">
        <v>37</v>
      </c>
      <c r="J4" s="1" t="s">
        <v>35</v>
      </c>
    </row>
    <row r="5" spans="1:13" x14ac:dyDescent="0.25">
      <c r="A5" t="s">
        <v>19</v>
      </c>
      <c r="B5" s="3">
        <f>1/4.5</f>
        <v>0.22222222222222221</v>
      </c>
      <c r="C5" t="s">
        <v>17</v>
      </c>
      <c r="D5" s="6">
        <f t="shared" ref="D5:D17" si="0">B5*$D$1</f>
        <v>144.44444444444443</v>
      </c>
      <c r="E5" t="s">
        <v>17</v>
      </c>
      <c r="I5" t="s">
        <v>8</v>
      </c>
      <c r="J5" s="4">
        <f>ROUNDUP(F4,0)</f>
        <v>8</v>
      </c>
      <c r="K5" t="str">
        <f>G4</f>
        <v>Rolls</v>
      </c>
    </row>
    <row r="6" spans="1:13" x14ac:dyDescent="0.25">
      <c r="A6" t="s">
        <v>20</v>
      </c>
      <c r="B6" s="3">
        <f>1/4.5</f>
        <v>0.22222222222222221</v>
      </c>
      <c r="C6" t="s">
        <v>17</v>
      </c>
      <c r="D6" s="6">
        <f t="shared" si="0"/>
        <v>144.44444444444443</v>
      </c>
      <c r="E6" t="s">
        <v>17</v>
      </c>
      <c r="I6" t="s">
        <v>9</v>
      </c>
      <c r="J6" s="4">
        <f>ROUNDUP(F21,0)</f>
        <v>8</v>
      </c>
      <c r="K6" s="4" t="str">
        <f>G21</f>
        <v>Rolls</v>
      </c>
    </row>
    <row r="7" spans="1:13" x14ac:dyDescent="0.25">
      <c r="A7" t="s">
        <v>21</v>
      </c>
      <c r="B7" s="3">
        <f>1/9</f>
        <v>0.1111111111111111</v>
      </c>
      <c r="C7" t="s">
        <v>17</v>
      </c>
      <c r="D7" s="6">
        <f t="shared" si="0"/>
        <v>72.222222222222214</v>
      </c>
      <c r="E7" t="s">
        <v>17</v>
      </c>
      <c r="I7" t="s">
        <v>38</v>
      </c>
      <c r="J7" s="6">
        <f>ROUNDUP(D5+D27,0)</f>
        <v>240</v>
      </c>
      <c r="K7" t="s">
        <v>17</v>
      </c>
    </row>
    <row r="8" spans="1:13" x14ac:dyDescent="0.25">
      <c r="A8" t="s">
        <v>22</v>
      </c>
      <c r="B8" s="3">
        <f>1/4.5</f>
        <v>0.22222222222222221</v>
      </c>
      <c r="C8" t="s">
        <v>17</v>
      </c>
      <c r="D8" s="6">
        <f t="shared" si="0"/>
        <v>144.44444444444443</v>
      </c>
      <c r="E8" t="s">
        <v>17</v>
      </c>
      <c r="I8" t="s">
        <v>39</v>
      </c>
      <c r="J8" s="6">
        <f>ROUNDUP(D8,0)</f>
        <v>145</v>
      </c>
      <c r="K8" t="str">
        <f t="shared" ref="K8" si="1">E8</f>
        <v>lb</v>
      </c>
    </row>
    <row r="9" spans="1:13" x14ac:dyDescent="0.25">
      <c r="A9" t="s">
        <v>1</v>
      </c>
      <c r="B9">
        <v>2</v>
      </c>
      <c r="C9" t="s">
        <v>32</v>
      </c>
      <c r="D9" s="6">
        <f t="shared" si="0"/>
        <v>1300</v>
      </c>
      <c r="E9" t="s">
        <v>32</v>
      </c>
      <c r="I9" t="s">
        <v>40</v>
      </c>
      <c r="J9" s="6">
        <f>ROUNDUP(D24,0)</f>
        <v>96</v>
      </c>
      <c r="K9" s="6" t="str">
        <f>E24</f>
        <v>lb</v>
      </c>
    </row>
    <row r="10" spans="1:13" x14ac:dyDescent="0.25">
      <c r="A10" t="s">
        <v>23</v>
      </c>
      <c r="B10" s="3">
        <f>1/18</f>
        <v>5.5555555555555552E-2</v>
      </c>
      <c r="C10" t="s">
        <v>17</v>
      </c>
      <c r="D10" s="6">
        <f t="shared" si="0"/>
        <v>36.111111111111107</v>
      </c>
      <c r="E10" t="s">
        <v>17</v>
      </c>
      <c r="I10" t="s">
        <v>41</v>
      </c>
      <c r="J10" s="6">
        <f>ROUNDUP(D25,0)</f>
        <v>96</v>
      </c>
      <c r="K10" s="6" t="str">
        <f>E25</f>
        <v>lb</v>
      </c>
    </row>
    <row r="11" spans="1:13" x14ac:dyDescent="0.25">
      <c r="A11" t="s">
        <v>24</v>
      </c>
      <c r="B11" s="3">
        <v>0.5</v>
      </c>
      <c r="C11" t="s">
        <v>33</v>
      </c>
      <c r="D11" s="6">
        <f t="shared" si="0"/>
        <v>325</v>
      </c>
      <c r="E11" t="s">
        <v>33</v>
      </c>
      <c r="G11" s="3"/>
      <c r="I11" t="s">
        <v>49</v>
      </c>
      <c r="J11" s="6">
        <f>ROUNDUP(D26,0)</f>
        <v>96</v>
      </c>
      <c r="K11" s="6" t="str">
        <f>E26</f>
        <v>lb</v>
      </c>
    </row>
    <row r="12" spans="1:13" x14ac:dyDescent="0.25">
      <c r="A12" t="s">
        <v>2</v>
      </c>
      <c r="B12">
        <v>0.33</v>
      </c>
      <c r="C12" t="s">
        <v>33</v>
      </c>
      <c r="D12" s="6">
        <f t="shared" si="0"/>
        <v>214.5</v>
      </c>
      <c r="E12" t="s">
        <v>33</v>
      </c>
      <c r="I12" t="s">
        <v>42</v>
      </c>
      <c r="J12" s="6">
        <f>ROUNDUP(D28,0)</f>
        <v>96</v>
      </c>
      <c r="K12" s="6" t="str">
        <f>E28</f>
        <v>lb</v>
      </c>
    </row>
    <row r="13" spans="1:13" x14ac:dyDescent="0.25">
      <c r="A13" t="s">
        <v>18</v>
      </c>
      <c r="B13">
        <v>2</v>
      </c>
      <c r="C13" t="s">
        <v>15</v>
      </c>
      <c r="D13" s="6">
        <f>B13*$D$1</f>
        <v>1300</v>
      </c>
      <c r="E13" t="s">
        <v>15</v>
      </c>
      <c r="I13" t="s">
        <v>43</v>
      </c>
      <c r="J13" s="6">
        <f t="shared" ref="J13:J14" si="2">ROUNDUP(D29,0)</f>
        <v>96</v>
      </c>
      <c r="K13" s="6" t="str">
        <f>E29</f>
        <v>lb</v>
      </c>
    </row>
    <row r="14" spans="1:13" x14ac:dyDescent="0.25">
      <c r="A14" t="s">
        <v>6</v>
      </c>
      <c r="B14">
        <v>1</v>
      </c>
      <c r="C14" t="s">
        <v>15</v>
      </c>
      <c r="D14" s="6">
        <f t="shared" si="0"/>
        <v>650</v>
      </c>
      <c r="E14" t="s">
        <v>15</v>
      </c>
      <c r="I14" t="s">
        <v>44</v>
      </c>
      <c r="J14" s="6">
        <f t="shared" si="2"/>
        <v>96</v>
      </c>
      <c r="K14" s="6" t="str">
        <f>E30</f>
        <v>lb</v>
      </c>
    </row>
    <row r="15" spans="1:13" x14ac:dyDescent="0.25">
      <c r="A15" t="s">
        <v>7</v>
      </c>
      <c r="B15">
        <v>1</v>
      </c>
      <c r="C15" t="s">
        <v>15</v>
      </c>
      <c r="D15" s="6">
        <f t="shared" si="0"/>
        <v>650</v>
      </c>
      <c r="E15" t="s">
        <v>15</v>
      </c>
      <c r="I15" t="s">
        <v>45</v>
      </c>
      <c r="J15" s="6">
        <f>ROUNDUP(D6,0)</f>
        <v>145</v>
      </c>
      <c r="K15" t="str">
        <f t="shared" ref="K15:K16" si="3">E6</f>
        <v>lb</v>
      </c>
    </row>
    <row r="16" spans="1:13" x14ac:dyDescent="0.25">
      <c r="A16" t="s">
        <v>10</v>
      </c>
      <c r="B16">
        <v>1</v>
      </c>
      <c r="C16" t="s">
        <v>15</v>
      </c>
      <c r="D16" s="6">
        <f t="shared" si="0"/>
        <v>650</v>
      </c>
      <c r="E16" t="s">
        <v>15</v>
      </c>
      <c r="I16" t="s">
        <v>46</v>
      </c>
      <c r="J16" s="6">
        <f t="shared" ref="J16" si="4">ROUNDUP(D7,0)</f>
        <v>73</v>
      </c>
      <c r="K16" t="str">
        <f t="shared" si="3"/>
        <v>lb</v>
      </c>
      <c r="L16" s="6">
        <f>SUM(J7:J16,J18)</f>
        <v>1252</v>
      </c>
      <c r="M16" t="s">
        <v>52</v>
      </c>
    </row>
    <row r="17" spans="1:18" x14ac:dyDescent="0.25">
      <c r="A17" t="s">
        <v>11</v>
      </c>
      <c r="B17">
        <v>1</v>
      </c>
      <c r="C17" t="s">
        <v>15</v>
      </c>
      <c r="D17" s="6">
        <f t="shared" si="0"/>
        <v>650</v>
      </c>
      <c r="E17" t="s">
        <v>15</v>
      </c>
      <c r="I17" t="s">
        <v>1</v>
      </c>
      <c r="J17" s="6">
        <f>ROUNDUP(D9,0)</f>
        <v>1300</v>
      </c>
      <c r="K17" t="str">
        <f t="shared" ref="K17" si="5">E9</f>
        <v>tsp</v>
      </c>
    </row>
    <row r="18" spans="1:18" x14ac:dyDescent="0.25">
      <c r="A18" t="s">
        <v>50</v>
      </c>
      <c r="B18">
        <v>1</v>
      </c>
      <c r="C18" t="s">
        <v>15</v>
      </c>
      <c r="D18" s="6">
        <f t="shared" ref="D18" si="6">B18*$D$1</f>
        <v>650</v>
      </c>
      <c r="E18" t="s">
        <v>15</v>
      </c>
      <c r="I18" t="s">
        <v>47</v>
      </c>
      <c r="J18" s="6">
        <f>ROUNDUP(D10+D23,0)</f>
        <v>73</v>
      </c>
      <c r="K18" t="str">
        <f>$E$10</f>
        <v>lb</v>
      </c>
    </row>
    <row r="19" spans="1:18" x14ac:dyDescent="0.25">
      <c r="I19" t="s">
        <v>2</v>
      </c>
      <c r="J19" s="6">
        <f>ROUNDUP(D12,0)</f>
        <v>215</v>
      </c>
      <c r="K19" s="6" t="str">
        <f t="shared" ref="K19" si="7">E12</f>
        <v>cups</v>
      </c>
    </row>
    <row r="20" spans="1:18" x14ac:dyDescent="0.25">
      <c r="A20" s="2" t="s">
        <v>4</v>
      </c>
      <c r="I20" t="s">
        <v>5</v>
      </c>
      <c r="J20" s="6">
        <f>ROUNDUP(D22,0)</f>
        <v>163</v>
      </c>
      <c r="K20" s="6" t="str">
        <f>E22</f>
        <v>cups</v>
      </c>
    </row>
    <row r="21" spans="1:18" x14ac:dyDescent="0.25">
      <c r="A21" t="s">
        <v>8</v>
      </c>
      <c r="B21">
        <v>25</v>
      </c>
      <c r="C21" t="s">
        <v>16</v>
      </c>
      <c r="D21" s="6">
        <f>B21*$G$1/12</f>
        <v>1354.1666666666667</v>
      </c>
      <c r="E21" t="s">
        <v>36</v>
      </c>
      <c r="F21" s="4">
        <f>D21/190</f>
        <v>7.1271929824561404</v>
      </c>
      <c r="G21" t="s">
        <v>37</v>
      </c>
      <c r="I21" t="s">
        <v>48</v>
      </c>
      <c r="J21" s="6">
        <f>ROUNDUP(D11,0)</f>
        <v>325</v>
      </c>
      <c r="K21" s="6" t="str">
        <f t="shared" ref="K21" si="8">E11</f>
        <v>cups</v>
      </c>
    </row>
    <row r="22" spans="1:18" x14ac:dyDescent="0.25">
      <c r="A22" t="s">
        <v>5</v>
      </c>
      <c r="B22">
        <v>0.25</v>
      </c>
      <c r="C22" t="s">
        <v>33</v>
      </c>
      <c r="D22" s="6">
        <f>B22*$G$1</f>
        <v>162.5</v>
      </c>
      <c r="E22" t="s">
        <v>33</v>
      </c>
      <c r="I22" t="s">
        <v>18</v>
      </c>
      <c r="J22" s="6">
        <f t="shared" ref="J22:J27" si="9">ROUNDUP(D13+D31,0)</f>
        <v>2600</v>
      </c>
      <c r="K22" t="s">
        <v>15</v>
      </c>
    </row>
    <row r="23" spans="1:18" x14ac:dyDescent="0.25">
      <c r="A23" t="s">
        <v>23</v>
      </c>
      <c r="B23" s="3">
        <f>1/18</f>
        <v>5.5555555555555552E-2</v>
      </c>
      <c r="C23" t="s">
        <v>17</v>
      </c>
      <c r="D23" s="6">
        <f t="shared" ref="D23" si="10">B23*$D$1</f>
        <v>36.111111111111107</v>
      </c>
      <c r="E23" t="s">
        <v>17</v>
      </c>
      <c r="I23" t="s">
        <v>6</v>
      </c>
      <c r="J23" s="6">
        <f t="shared" si="9"/>
        <v>1300</v>
      </c>
      <c r="K23" t="s">
        <v>15</v>
      </c>
    </row>
    <row r="24" spans="1:18" x14ac:dyDescent="0.25">
      <c r="A24" t="s">
        <v>25</v>
      </c>
      <c r="B24" s="3">
        <v>0.14666666666666667</v>
      </c>
      <c r="C24" t="s">
        <v>17</v>
      </c>
      <c r="D24" s="6">
        <f t="shared" ref="D24:D36" si="11">B24*$G$1</f>
        <v>95.333333333333329</v>
      </c>
      <c r="E24" t="s">
        <v>17</v>
      </c>
      <c r="I24" t="s">
        <v>7</v>
      </c>
      <c r="J24" s="6">
        <f t="shared" si="9"/>
        <v>1300</v>
      </c>
      <c r="K24" t="s">
        <v>15</v>
      </c>
    </row>
    <row r="25" spans="1:18" x14ac:dyDescent="0.25">
      <c r="A25" t="s">
        <v>26</v>
      </c>
      <c r="B25" s="3">
        <v>0.14666666666666667</v>
      </c>
      <c r="C25" t="s">
        <v>17</v>
      </c>
      <c r="D25" s="6">
        <f t="shared" si="11"/>
        <v>95.333333333333329</v>
      </c>
      <c r="E25" t="s">
        <v>17</v>
      </c>
      <c r="I25" t="s">
        <v>10</v>
      </c>
      <c r="J25" s="6">
        <f t="shared" si="9"/>
        <v>1300</v>
      </c>
      <c r="K25" t="s">
        <v>15</v>
      </c>
    </row>
    <row r="26" spans="1:18" x14ac:dyDescent="0.25">
      <c r="A26" t="s">
        <v>27</v>
      </c>
      <c r="B26" s="3">
        <v>0.14666666666666667</v>
      </c>
      <c r="C26" t="s">
        <v>17</v>
      </c>
      <c r="D26" s="6">
        <f t="shared" si="11"/>
        <v>95.333333333333329</v>
      </c>
      <c r="E26" t="s">
        <v>17</v>
      </c>
      <c r="I26" t="s">
        <v>11</v>
      </c>
      <c r="J26" s="6">
        <f t="shared" si="9"/>
        <v>1300</v>
      </c>
      <c r="K26" t="s">
        <v>15</v>
      </c>
    </row>
    <row r="27" spans="1:18" x14ac:dyDescent="0.25">
      <c r="A27" t="s">
        <v>28</v>
      </c>
      <c r="B27" s="3">
        <v>0.14666666666666667</v>
      </c>
      <c r="C27" t="s">
        <v>17</v>
      </c>
      <c r="D27" s="6">
        <f t="shared" si="11"/>
        <v>95.333333333333329</v>
      </c>
      <c r="E27" t="s">
        <v>17</v>
      </c>
      <c r="I27" t="s">
        <v>11</v>
      </c>
      <c r="J27" s="6">
        <f t="shared" si="9"/>
        <v>1300</v>
      </c>
      <c r="K27" t="s">
        <v>15</v>
      </c>
      <c r="R27" s="5"/>
    </row>
    <row r="28" spans="1:18" x14ac:dyDescent="0.25">
      <c r="A28" t="s">
        <v>29</v>
      </c>
      <c r="B28" s="3">
        <v>0.14666666666666667</v>
      </c>
      <c r="C28" t="s">
        <v>17</v>
      </c>
      <c r="D28" s="6">
        <f t="shared" si="11"/>
        <v>95.333333333333329</v>
      </c>
      <c r="E28" t="s">
        <v>17</v>
      </c>
      <c r="I28" t="s">
        <v>51</v>
      </c>
      <c r="J28" s="6">
        <f>ROUNDUP(D18+D36,0)</f>
        <v>1300</v>
      </c>
      <c r="K28" t="s">
        <v>15</v>
      </c>
    </row>
    <row r="29" spans="1:18" x14ac:dyDescent="0.25">
      <c r="A29" t="s">
        <v>30</v>
      </c>
      <c r="B29" s="3">
        <v>0.14666666666666667</v>
      </c>
      <c r="C29" t="s">
        <v>17</v>
      </c>
      <c r="D29" s="6">
        <f t="shared" si="11"/>
        <v>95.333333333333329</v>
      </c>
      <c r="E29" t="s">
        <v>17</v>
      </c>
      <c r="I29" s="5"/>
      <c r="J29" s="5"/>
      <c r="K29" s="5"/>
      <c r="R29" s="5"/>
    </row>
    <row r="30" spans="1:18" x14ac:dyDescent="0.25">
      <c r="A30" t="s">
        <v>31</v>
      </c>
      <c r="B30" s="3">
        <v>0.14666666666666667</v>
      </c>
      <c r="C30" t="s">
        <v>17</v>
      </c>
      <c r="D30" s="6">
        <f t="shared" si="11"/>
        <v>95.333333333333329</v>
      </c>
      <c r="E30" t="s">
        <v>17</v>
      </c>
    </row>
    <row r="31" spans="1:18" x14ac:dyDescent="0.25">
      <c r="A31" t="s">
        <v>0</v>
      </c>
      <c r="B31">
        <v>2</v>
      </c>
      <c r="C31" t="s">
        <v>15</v>
      </c>
      <c r="D31" s="6">
        <f t="shared" si="11"/>
        <v>1300</v>
      </c>
      <c r="E31" t="s">
        <v>15</v>
      </c>
    </row>
    <row r="32" spans="1:18" x14ac:dyDescent="0.25">
      <c r="A32" t="s">
        <v>6</v>
      </c>
      <c r="B32">
        <v>1</v>
      </c>
      <c r="C32" t="s">
        <v>15</v>
      </c>
      <c r="D32" s="6">
        <f t="shared" si="11"/>
        <v>650</v>
      </c>
      <c r="E32" t="s">
        <v>15</v>
      </c>
    </row>
    <row r="33" spans="1:12" x14ac:dyDescent="0.25">
      <c r="A33" t="s">
        <v>7</v>
      </c>
      <c r="B33">
        <v>1</v>
      </c>
      <c r="C33" t="s">
        <v>15</v>
      </c>
      <c r="D33" s="6">
        <f t="shared" si="11"/>
        <v>650</v>
      </c>
      <c r="E33" t="s">
        <v>15</v>
      </c>
    </row>
    <row r="34" spans="1:12" x14ac:dyDescent="0.25">
      <c r="A34" t="s">
        <v>10</v>
      </c>
      <c r="B34">
        <v>1</v>
      </c>
      <c r="C34" t="s">
        <v>15</v>
      </c>
      <c r="D34" s="6">
        <f t="shared" si="11"/>
        <v>650</v>
      </c>
      <c r="E34" t="s">
        <v>15</v>
      </c>
    </row>
    <row r="35" spans="1:12" s="5" customFormat="1" x14ac:dyDescent="0.25">
      <c r="A35" t="s">
        <v>11</v>
      </c>
      <c r="B35">
        <v>1</v>
      </c>
      <c r="C35" t="s">
        <v>15</v>
      </c>
      <c r="D35" s="6">
        <f t="shared" si="11"/>
        <v>650</v>
      </c>
      <c r="E35" t="s">
        <v>15</v>
      </c>
      <c r="F35"/>
      <c r="G35"/>
      <c r="H35"/>
      <c r="I35"/>
      <c r="J35"/>
      <c r="K35"/>
      <c r="L35"/>
    </row>
    <row r="36" spans="1:12" x14ac:dyDescent="0.25">
      <c r="A36" t="s">
        <v>50</v>
      </c>
      <c r="B36">
        <v>1</v>
      </c>
      <c r="C36" t="s">
        <v>15</v>
      </c>
      <c r="D36" s="6">
        <f t="shared" si="11"/>
        <v>650</v>
      </c>
      <c r="E36" t="s">
        <v>15</v>
      </c>
      <c r="H36" s="5"/>
      <c r="L36" s="5"/>
    </row>
    <row r="37" spans="1:12" s="5" customFormat="1" x14ac:dyDescent="0.25">
      <c r="A37"/>
      <c r="B37"/>
      <c r="C37"/>
      <c r="D37" s="6"/>
      <c r="E37"/>
      <c r="F37"/>
      <c r="G37"/>
      <c r="H37"/>
      <c r="I37"/>
      <c r="J37"/>
      <c r="K37"/>
      <c r="L37"/>
    </row>
    <row r="38" spans="1:12" x14ac:dyDescent="0.25">
      <c r="H38" s="5"/>
      <c r="L3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Lusk, Erika</dc:creator>
  <cp:lastModifiedBy>John Lusk</cp:lastModifiedBy>
  <dcterms:created xsi:type="dcterms:W3CDTF">2019-12-02T16:55:50Z</dcterms:created>
  <dcterms:modified xsi:type="dcterms:W3CDTF">2019-12-09T17:47:53Z</dcterms:modified>
</cp:coreProperties>
</file>