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pcholdings.sharepoint.com/sites/MPCEmbroidery/Shared/Milton Keynes/"/>
    </mc:Choice>
  </mc:AlternateContent>
  <xr:revisionPtr revIDLastSave="388" documentId="8_{9412AA92-86A4-4A83-A000-2A5A9D86EA13}" xr6:coauthVersionLast="47" xr6:coauthVersionMax="47" xr10:uidLastSave="{19E23A9B-C171-4998-B3B5-CF0514AC5B2C}"/>
  <bookViews>
    <workbookView xWindow="-120" yWindow="-120" windowWidth="29040" windowHeight="15840" xr2:uid="{F684A024-050D-49EC-BCEC-89D983AA2D85}"/>
  </bookViews>
  <sheets>
    <sheet name="Holiday 2022" sheetId="1" r:id="rId1"/>
  </sheets>
  <externalReferences>
    <externalReference r:id="rId2"/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3" i="1" l="1"/>
  <c r="K51" i="1" l="1"/>
  <c r="M56" i="1"/>
  <c r="M53" i="1"/>
  <c r="M52" i="1"/>
  <c r="K53" i="1"/>
  <c r="K56" i="1"/>
  <c r="K54" i="1"/>
  <c r="K52" i="1"/>
  <c r="I53" i="1"/>
  <c r="G54" i="1"/>
  <c r="G53" i="1"/>
  <c r="E56" i="1"/>
  <c r="M51" i="1"/>
  <c r="I51" i="1"/>
  <c r="G51" i="1"/>
  <c r="E51" i="1"/>
  <c r="I50" i="1" l="1"/>
  <c r="G50" i="1" l="1"/>
  <c r="E50" i="1"/>
  <c r="C49" i="1" l="1"/>
  <c r="I52" i="1" l="1"/>
  <c r="G52" i="1" l="1"/>
  <c r="E52" i="1"/>
  <c r="M54" i="1" l="1"/>
  <c r="M55" i="1"/>
  <c r="E54" i="1" l="1"/>
  <c r="E55" i="1" l="1"/>
  <c r="K55" i="1" l="1"/>
  <c r="G55" i="1" l="1"/>
  <c r="G56" i="1"/>
  <c r="I56" i="1" l="1"/>
  <c r="I54" i="1" l="1"/>
  <c r="I55" i="1" l="1"/>
  <c r="G57" i="1" l="1"/>
  <c r="G49" i="1" s="1"/>
  <c r="E57" i="1"/>
  <c r="E49" i="1" s="1"/>
  <c r="I57" i="1" l="1"/>
  <c r="I49" i="1" s="1"/>
  <c r="M57" i="1"/>
  <c r="M49" i="1" s="1"/>
  <c r="K57" i="1"/>
  <c r="K49" i="1" s="1"/>
</calcChain>
</file>

<file path=xl/sharedStrings.xml><?xml version="1.0" encoding="utf-8"?>
<sst xmlns="http://schemas.openxmlformats.org/spreadsheetml/2006/main" count="52" uniqueCount="17">
  <si>
    <t>Days Left</t>
  </si>
  <si>
    <t>John</t>
  </si>
  <si>
    <t>Jas</t>
  </si>
  <si>
    <t>Andrea</t>
  </si>
  <si>
    <t>Zita</t>
  </si>
  <si>
    <t>Days Remaining</t>
  </si>
  <si>
    <t>Abbie</t>
  </si>
  <si>
    <t>MARCH</t>
  </si>
  <si>
    <t>Justyna</t>
  </si>
  <si>
    <t>FEB</t>
  </si>
  <si>
    <t>APRIL</t>
  </si>
  <si>
    <t>May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</si>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</sst>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969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5" fillId="0" borderId="0" xfId="0" applyFont="1"/>
    <xf numFmtId="0" fontId="0" fillId="3" borderId="2" xfId="0" applyFill="1" applyBorder="1"/>
    <xf numFmtId="0" fontId="4" fillId="0" borderId="3" xfId="0" applyFont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/>
    </xf>
    <xf numFmtId="14" fontId="3" fillId="2" borderId="5" xfId="0" applyNumberFormat="1" applyFont="1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 xr:uid="{3EBA0CB7-BF19-48DD-8FF3-BDD273B3D58D}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%20Sheets%20MK%202021,22%20Work%20in%20Progr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imesheets/2022-2023%20Milton%20Keynes%20Time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21"/>
      <sheetName val="May 21"/>
      <sheetName val="June 21"/>
      <sheetName val="July 21"/>
      <sheetName val="August 21"/>
      <sheetName val="September 21"/>
      <sheetName val="October 21"/>
      <sheetName val="November 21"/>
      <sheetName val="December 21"/>
      <sheetName val="January 22"/>
      <sheetName val="February 22"/>
      <sheetName val="March 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49">
          <cell r="T149">
            <v>3.6666666666666665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2"/>
      <sheetName val="April 22"/>
      <sheetName val="May 22"/>
      <sheetName val="June 22"/>
      <sheetName val="July 22"/>
      <sheetName val="August 22"/>
      <sheetName val="September 22"/>
      <sheetName val="October 22"/>
      <sheetName val="November 22"/>
      <sheetName val="December 22"/>
      <sheetName val="January 23"/>
      <sheetName val="February 23"/>
      <sheetName val="March 23"/>
    </sheetNames>
    <sheetDataSet>
      <sheetData sheetId="0">
        <row r="13">
          <cell r="BK13">
            <v>22.583333333333321</v>
          </cell>
        </row>
        <row r="25">
          <cell r="BK25" t="str">
            <v/>
          </cell>
        </row>
        <row r="31">
          <cell r="BK31">
            <v>20.249999999999993</v>
          </cell>
        </row>
        <row r="43">
          <cell r="BK43">
            <v>13.766666666666667</v>
          </cell>
        </row>
        <row r="49">
          <cell r="BK49" t="str">
            <v/>
          </cell>
        </row>
      </sheetData>
      <sheetData sheetId="1">
        <row r="13">
          <cell r="BM13">
            <v>22.249999999999996</v>
          </cell>
        </row>
        <row r="25">
          <cell r="BM25" t="str">
            <v/>
          </cell>
        </row>
        <row r="31">
          <cell r="BM31">
            <v>15.999999999999996</v>
          </cell>
        </row>
        <row r="43">
          <cell r="BM43">
            <v>16.5</v>
          </cell>
        </row>
        <row r="49">
          <cell r="BM49">
            <v>14.5</v>
          </cell>
        </row>
      </sheetData>
      <sheetData sheetId="2">
        <row r="13">
          <cell r="BM13">
            <v>21.416666666666671</v>
          </cell>
        </row>
        <row r="25">
          <cell r="BM25" t="str">
            <v/>
          </cell>
        </row>
        <row r="31">
          <cell r="BM31">
            <v>7.25</v>
          </cell>
        </row>
        <row r="43">
          <cell r="BM43">
            <v>5.0000000000000018</v>
          </cell>
        </row>
        <row r="49">
          <cell r="BM49">
            <v>7.25</v>
          </cell>
        </row>
      </sheetData>
      <sheetData sheetId="3">
        <row r="13">
          <cell r="BM13">
            <v>18.083333333333321</v>
          </cell>
        </row>
        <row r="25">
          <cell r="BM25" t="str">
            <v/>
          </cell>
        </row>
        <row r="31">
          <cell r="BM31">
            <v>0.66666666666666785</v>
          </cell>
        </row>
        <row r="43">
          <cell r="BM43">
            <v>1.6666666666666679</v>
          </cell>
        </row>
        <row r="49">
          <cell r="BM49">
            <v>0</v>
          </cell>
        </row>
      </sheetData>
      <sheetData sheetId="4">
        <row r="13">
          <cell r="BK13" t="str">
            <v/>
          </cell>
        </row>
        <row r="25">
          <cell r="BM25" t="str">
            <v/>
          </cell>
        </row>
        <row r="31">
          <cell r="BM31">
            <v>1.5833333333333357</v>
          </cell>
        </row>
        <row r="43">
          <cell r="BM43">
            <v>8.2499999999999964</v>
          </cell>
        </row>
        <row r="49">
          <cell r="BM49" t="str">
            <v/>
          </cell>
        </row>
      </sheetData>
      <sheetData sheetId="5">
        <row r="13">
          <cell r="BM13">
            <v>4.6666666666666643</v>
          </cell>
        </row>
        <row r="25">
          <cell r="BM25">
            <v>0</v>
          </cell>
        </row>
        <row r="31">
          <cell r="BM31">
            <v>0</v>
          </cell>
        </row>
        <row r="43">
          <cell r="BM43">
            <v>4.3</v>
          </cell>
        </row>
        <row r="49">
          <cell r="BM49">
            <v>0</v>
          </cell>
        </row>
      </sheetData>
      <sheetData sheetId="6">
        <row r="13">
          <cell r="BK13" t="str">
            <v/>
          </cell>
        </row>
        <row r="25">
          <cell r="BM25" t="str">
            <v/>
          </cell>
        </row>
        <row r="31">
          <cell r="BK31" t="str">
            <v/>
          </cell>
        </row>
        <row r="43">
          <cell r="BM43" t="str">
            <v/>
          </cell>
        </row>
        <row r="49">
          <cell r="BM49" t="str">
            <v/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B4F2-8204-45AC-939B-6B86831E26C2}">
  <sheetPr codeName="Sheet1"/>
  <dimension ref="A1:M57"/>
  <sheetViews>
    <sheetView tabSelected="1" topLeftCell="A10" zoomScale="90" zoomScaleNormal="90" workbookViewId="0">
      <selection activeCell="K55" sqref="K55"/>
    </sheetView>
  </sheetViews>
  <sheetFormatPr defaultRowHeight="15" x14ac:dyDescent="0.25"/>
  <cols>
    <col min="3" max="3" width="15.140625" style="1" customWidth="1"/>
    <col min="5" max="5" width="11.85546875" bestFit="1" customWidth="1"/>
    <col min="7" max="7" width="14.7109375" customWidth="1"/>
    <col min="9" max="9" width="14" customWidth="1"/>
    <col min="11" max="11" width="19" customWidth="1"/>
    <col min="13" max="13" width="13.85546875" customWidth="1"/>
  </cols>
  <sheetData>
    <row r="1" spans="1:13" ht="16.5" thickBot="1" x14ac:dyDescent="0.3">
      <c r="A1" t="s">
        <v>0</v>
      </c>
      <c r="C1" s="5" t="s">
        <v>1</v>
      </c>
      <c r="E1" s="5" t="s">
        <v>2</v>
      </c>
      <c r="G1" s="5" t="s">
        <v>3</v>
      </c>
      <c r="I1" s="5" t="s">
        <v>4</v>
      </c>
      <c r="K1" s="5" t="s">
        <v>8</v>
      </c>
      <c r="M1" s="5" t="s">
        <v>6</v>
      </c>
    </row>
    <row r="2" spans="1:13" x14ac:dyDescent="0.25">
      <c r="A2" s="2">
        <v>28</v>
      </c>
      <c r="B2" s="1"/>
      <c r="C2" s="6">
        <v>44564</v>
      </c>
      <c r="D2" s="1"/>
      <c r="E2" s="6">
        <v>44564</v>
      </c>
      <c r="F2" s="1"/>
      <c r="G2" s="6">
        <v>44564</v>
      </c>
      <c r="I2" s="6">
        <v>44564</v>
      </c>
      <c r="J2" s="1"/>
      <c r="K2" s="6"/>
      <c r="M2" s="6">
        <v>44564</v>
      </c>
    </row>
    <row r="3" spans="1:13" x14ac:dyDescent="0.25">
      <c r="A3" s="2">
        <v>27</v>
      </c>
      <c r="B3" s="1"/>
      <c r="C3" s="7">
        <v>44683</v>
      </c>
      <c r="D3" s="1"/>
      <c r="E3" s="7">
        <v>44666</v>
      </c>
      <c r="F3" s="1"/>
      <c r="G3" s="7">
        <v>44666</v>
      </c>
      <c r="I3" s="7">
        <v>44666</v>
      </c>
      <c r="J3" s="1"/>
      <c r="K3" s="7">
        <v>44666</v>
      </c>
      <c r="M3" s="7">
        <v>44666</v>
      </c>
    </row>
    <row r="4" spans="1:13" x14ac:dyDescent="0.25">
      <c r="A4" s="2">
        <v>26</v>
      </c>
      <c r="B4" s="1"/>
      <c r="C4" s="7">
        <v>44714</v>
      </c>
      <c r="D4" s="1"/>
      <c r="E4" s="7">
        <v>44669</v>
      </c>
      <c r="F4" s="1"/>
      <c r="G4" s="7">
        <v>44669</v>
      </c>
      <c r="I4" s="7">
        <v>44669</v>
      </c>
      <c r="J4" s="1"/>
      <c r="K4" s="7"/>
      <c r="M4" s="7">
        <v>44669</v>
      </c>
    </row>
    <row r="5" spans="1:13" x14ac:dyDescent="0.25">
      <c r="A5" s="2">
        <v>25</v>
      </c>
      <c r="B5" s="1"/>
      <c r="C5" s="7">
        <v>44715</v>
      </c>
      <c r="D5" s="1"/>
      <c r="E5" s="7">
        <v>44683</v>
      </c>
      <c r="F5" s="1"/>
      <c r="G5" s="7">
        <v>44683</v>
      </c>
      <c r="I5" s="7">
        <v>44683</v>
      </c>
      <c r="J5" s="1"/>
      <c r="K5" s="7">
        <v>44683</v>
      </c>
      <c r="M5" s="7">
        <v>44683</v>
      </c>
    </row>
    <row r="6" spans="1:13" x14ac:dyDescent="0.25">
      <c r="A6" s="2">
        <v>24</v>
      </c>
      <c r="B6" s="1"/>
      <c r="C6" s="7">
        <v>44802</v>
      </c>
      <c r="D6" s="1"/>
      <c r="E6" s="7">
        <v>44714</v>
      </c>
      <c r="F6" s="1"/>
      <c r="G6" s="7">
        <v>44714</v>
      </c>
      <c r="I6" s="7">
        <v>44714</v>
      </c>
      <c r="J6" s="1"/>
      <c r="K6" s="7">
        <v>44714</v>
      </c>
      <c r="M6" s="7">
        <v>44714</v>
      </c>
    </row>
    <row r="7" spans="1:13" x14ac:dyDescent="0.25">
      <c r="A7" s="2">
        <v>23</v>
      </c>
      <c r="B7" s="1"/>
      <c r="C7" s="7">
        <v>44921</v>
      </c>
      <c r="D7" s="1"/>
      <c r="E7" s="7">
        <v>44715</v>
      </c>
      <c r="F7" s="1"/>
      <c r="G7" s="7">
        <v>44715</v>
      </c>
      <c r="I7" s="7">
        <v>44715</v>
      </c>
      <c r="J7" s="1"/>
      <c r="K7" s="7">
        <v>44715</v>
      </c>
      <c r="M7" s="7">
        <v>44715</v>
      </c>
    </row>
    <row r="8" spans="1:13" x14ac:dyDescent="0.25">
      <c r="A8" s="2">
        <v>22</v>
      </c>
      <c r="B8" s="1"/>
      <c r="C8" s="7">
        <v>44922</v>
      </c>
      <c r="D8" s="1"/>
      <c r="E8" s="7">
        <v>44802</v>
      </c>
      <c r="F8" s="1"/>
      <c r="G8" s="7">
        <v>44802</v>
      </c>
      <c r="I8" s="7">
        <v>44802</v>
      </c>
      <c r="J8" s="1"/>
      <c r="K8" s="7">
        <v>44802</v>
      </c>
      <c r="M8" s="7">
        <v>44802</v>
      </c>
    </row>
    <row r="9" spans="1:13" ht="15.75" x14ac:dyDescent="0.25">
      <c r="A9" s="2">
        <v>21</v>
      </c>
      <c r="B9" s="1"/>
      <c r="C9" s="8">
        <v>44659</v>
      </c>
      <c r="D9" s="1"/>
      <c r="E9" s="7">
        <v>44921</v>
      </c>
      <c r="F9" s="1"/>
      <c r="G9" s="7">
        <v>44921</v>
      </c>
      <c r="I9" s="7">
        <v>44921</v>
      </c>
      <c r="J9" s="1"/>
      <c r="K9" s="7">
        <v>44921</v>
      </c>
      <c r="M9" s="7">
        <v>44921</v>
      </c>
    </row>
    <row r="10" spans="1:13" ht="15.75" x14ac:dyDescent="0.25">
      <c r="A10" s="2">
        <v>20</v>
      </c>
      <c r="C10" s="8">
        <v>44711</v>
      </c>
      <c r="D10" s="1"/>
      <c r="E10" s="7">
        <v>44922</v>
      </c>
      <c r="F10" s="1"/>
      <c r="G10" s="7">
        <v>44922</v>
      </c>
      <c r="I10" s="7">
        <v>44922</v>
      </c>
      <c r="J10" s="1"/>
      <c r="K10" s="7">
        <v>44922</v>
      </c>
      <c r="M10" s="7">
        <v>44922</v>
      </c>
    </row>
    <row r="11" spans="1:13" ht="15.75" x14ac:dyDescent="0.25">
      <c r="A11">
        <v>19</v>
      </c>
      <c r="C11" s="8">
        <v>44712</v>
      </c>
      <c r="D11" s="1"/>
      <c r="E11" s="8">
        <v>44664</v>
      </c>
      <c r="F11" s="1"/>
      <c r="G11" s="8">
        <v>44665</v>
      </c>
      <c r="I11" s="8">
        <v>44725</v>
      </c>
      <c r="J11" s="1"/>
      <c r="K11" s="8">
        <v>44648</v>
      </c>
      <c r="M11" s="8">
        <v>44742</v>
      </c>
    </row>
    <row r="12" spans="1:13" ht="15.75" x14ac:dyDescent="0.25">
      <c r="A12">
        <v>18</v>
      </c>
      <c r="C12" s="9">
        <v>44713</v>
      </c>
      <c r="D12" s="1"/>
      <c r="E12" s="8">
        <v>44665</v>
      </c>
      <c r="F12" s="1"/>
      <c r="G12" s="8">
        <v>44670</v>
      </c>
      <c r="I12" s="8">
        <v>44726</v>
      </c>
      <c r="J12" s="1"/>
      <c r="K12" s="8">
        <v>44649</v>
      </c>
      <c r="M12" s="8">
        <v>44743</v>
      </c>
    </row>
    <row r="13" spans="1:13" ht="15.75" x14ac:dyDescent="0.25">
      <c r="A13">
        <v>17</v>
      </c>
      <c r="C13" s="9">
        <v>44792</v>
      </c>
      <c r="D13" s="1"/>
      <c r="E13" s="8">
        <v>44719</v>
      </c>
      <c r="F13" s="1"/>
      <c r="G13" s="8">
        <v>44711</v>
      </c>
      <c r="I13" s="8">
        <v>44727</v>
      </c>
      <c r="J13" s="1"/>
      <c r="K13" s="8">
        <v>44690</v>
      </c>
      <c r="M13" s="8"/>
    </row>
    <row r="14" spans="1:13" ht="15.75" x14ac:dyDescent="0.25">
      <c r="A14">
        <v>16</v>
      </c>
      <c r="C14" s="8">
        <v>44795</v>
      </c>
      <c r="D14" s="1"/>
      <c r="E14" s="9">
        <v>44720</v>
      </c>
      <c r="F14" s="1"/>
      <c r="G14" s="8">
        <v>44712</v>
      </c>
      <c r="I14" s="8">
        <v>44728</v>
      </c>
      <c r="J14" s="1"/>
      <c r="K14" s="9">
        <v>44691</v>
      </c>
      <c r="M14" s="9"/>
    </row>
    <row r="15" spans="1:13" ht="15.75" x14ac:dyDescent="0.25">
      <c r="A15">
        <v>15</v>
      </c>
      <c r="C15" s="8">
        <v>44796</v>
      </c>
      <c r="D15" s="1"/>
      <c r="E15" s="9">
        <v>44721</v>
      </c>
      <c r="F15" s="1"/>
      <c r="G15" s="8">
        <v>44713</v>
      </c>
      <c r="I15" s="8">
        <v>44729</v>
      </c>
      <c r="J15" s="1"/>
      <c r="K15" s="8">
        <v>44718</v>
      </c>
      <c r="M15" s="9"/>
    </row>
    <row r="16" spans="1:13" ht="15.75" x14ac:dyDescent="0.25">
      <c r="A16">
        <v>14</v>
      </c>
      <c r="C16" s="8">
        <v>44797</v>
      </c>
      <c r="D16" s="1"/>
      <c r="E16" s="8">
        <v>44722</v>
      </c>
      <c r="F16" s="1"/>
      <c r="G16" s="8">
        <v>44771</v>
      </c>
      <c r="I16" s="8">
        <v>44732</v>
      </c>
      <c r="J16" s="1"/>
      <c r="K16" s="9">
        <v>44719</v>
      </c>
      <c r="M16" s="8"/>
    </row>
    <row r="17" spans="1:13" ht="15.75" x14ac:dyDescent="0.25">
      <c r="A17">
        <v>13</v>
      </c>
      <c r="C17" s="8">
        <v>44798</v>
      </c>
      <c r="D17" s="1"/>
      <c r="E17" s="8">
        <v>44755</v>
      </c>
      <c r="F17" s="1"/>
      <c r="G17" s="10">
        <v>44774</v>
      </c>
      <c r="I17" s="8">
        <v>44733</v>
      </c>
      <c r="J17" s="1"/>
      <c r="K17" s="9">
        <v>44720</v>
      </c>
      <c r="M17" s="8"/>
    </row>
    <row r="18" spans="1:13" ht="15.75" x14ac:dyDescent="0.25">
      <c r="A18">
        <v>12</v>
      </c>
      <c r="C18" s="10">
        <v>44799</v>
      </c>
      <c r="D18" s="1"/>
      <c r="E18" s="8">
        <v>44760</v>
      </c>
      <c r="F18" s="1"/>
      <c r="G18" s="10">
        <v>44775</v>
      </c>
      <c r="I18" s="8">
        <v>44734</v>
      </c>
      <c r="J18" s="1"/>
      <c r="K18" s="8">
        <v>44809</v>
      </c>
      <c r="M18" s="8"/>
    </row>
    <row r="19" spans="1:13" ht="15.75" x14ac:dyDescent="0.25">
      <c r="A19">
        <v>11</v>
      </c>
      <c r="C19" s="10">
        <v>44803</v>
      </c>
      <c r="D19" s="1"/>
      <c r="E19" s="8">
        <v>44761</v>
      </c>
      <c r="F19" s="1"/>
      <c r="G19" s="10">
        <v>44776</v>
      </c>
      <c r="I19" s="8">
        <v>44735</v>
      </c>
      <c r="J19" s="1"/>
      <c r="K19" s="8">
        <v>44810</v>
      </c>
      <c r="M19" s="8"/>
    </row>
    <row r="20" spans="1:13" ht="15.75" x14ac:dyDescent="0.25">
      <c r="A20">
        <v>10</v>
      </c>
      <c r="C20" s="9">
        <v>44804</v>
      </c>
      <c r="D20" s="1"/>
      <c r="E20" s="8">
        <v>44762</v>
      </c>
      <c r="F20" s="1"/>
      <c r="G20" s="10">
        <v>44777</v>
      </c>
      <c r="I20" s="8">
        <v>44736</v>
      </c>
      <c r="J20" s="1"/>
      <c r="K20" s="8">
        <v>44811</v>
      </c>
      <c r="M20" s="10"/>
    </row>
    <row r="21" spans="1:13" ht="15.75" x14ac:dyDescent="0.25">
      <c r="A21">
        <v>9</v>
      </c>
      <c r="C21" s="9">
        <v>44805</v>
      </c>
      <c r="D21" s="1"/>
      <c r="E21" s="8">
        <v>44763</v>
      </c>
      <c r="F21" s="1"/>
      <c r="G21" s="10">
        <v>44778</v>
      </c>
      <c r="I21" s="10">
        <v>44868</v>
      </c>
      <c r="J21" s="1"/>
      <c r="K21" s="8">
        <v>44812</v>
      </c>
      <c r="M21" s="10"/>
    </row>
    <row r="22" spans="1:13" ht="15.75" x14ac:dyDescent="0.25">
      <c r="A22">
        <v>8</v>
      </c>
      <c r="C22" s="9">
        <v>44806</v>
      </c>
      <c r="D22" s="1"/>
      <c r="E22" s="8">
        <v>44764</v>
      </c>
      <c r="F22" s="1"/>
      <c r="G22" s="10">
        <v>44781</v>
      </c>
      <c r="I22" s="9">
        <v>44869</v>
      </c>
      <c r="J22" s="1"/>
      <c r="K22" s="8">
        <v>44813</v>
      </c>
      <c r="M22" s="9"/>
    </row>
    <row r="23" spans="1:13" ht="15.75" x14ac:dyDescent="0.25">
      <c r="A23">
        <v>7</v>
      </c>
      <c r="C23" s="9"/>
      <c r="D23" s="1"/>
      <c r="E23" s="8">
        <v>44778</v>
      </c>
      <c r="F23" s="1"/>
      <c r="G23" s="10">
        <v>44782</v>
      </c>
      <c r="I23" s="9">
        <v>44872</v>
      </c>
      <c r="J23" s="1"/>
      <c r="K23" s="9">
        <v>44816</v>
      </c>
      <c r="M23" s="9"/>
    </row>
    <row r="24" spans="1:13" ht="15.75" x14ac:dyDescent="0.25">
      <c r="A24">
        <v>6</v>
      </c>
      <c r="C24" s="9"/>
      <c r="D24" s="1"/>
      <c r="E24" s="8">
        <v>44781</v>
      </c>
      <c r="F24" s="1"/>
      <c r="G24" s="10">
        <v>44783</v>
      </c>
      <c r="I24" s="9">
        <v>44873</v>
      </c>
      <c r="J24" s="1"/>
      <c r="K24" s="9">
        <v>44834</v>
      </c>
      <c r="M24" s="9"/>
    </row>
    <row r="25" spans="1:13" x14ac:dyDescent="0.25">
      <c r="A25">
        <v>5</v>
      </c>
      <c r="C25" s="9"/>
      <c r="D25" s="1"/>
      <c r="E25" s="10">
        <v>44782</v>
      </c>
      <c r="F25" s="1"/>
      <c r="G25" s="10">
        <v>44784</v>
      </c>
      <c r="I25" s="9">
        <v>44874</v>
      </c>
      <c r="J25" s="1"/>
      <c r="K25" s="9"/>
      <c r="M25" s="9"/>
    </row>
    <row r="26" spans="1:13" x14ac:dyDescent="0.25">
      <c r="C26" s="9"/>
      <c r="D26" s="1"/>
      <c r="E26" s="10">
        <v>44783</v>
      </c>
      <c r="F26" s="1"/>
      <c r="G26" s="10">
        <v>44785</v>
      </c>
      <c r="I26" s="9">
        <v>44875</v>
      </c>
      <c r="J26" s="1"/>
      <c r="K26" s="9"/>
      <c r="M26" s="9"/>
    </row>
    <row r="27" spans="1:13" x14ac:dyDescent="0.25">
      <c r="C27" s="9"/>
      <c r="D27" s="1"/>
      <c r="E27" s="9">
        <v>44784</v>
      </c>
      <c r="F27" s="1"/>
      <c r="G27" s="10">
        <v>44858</v>
      </c>
      <c r="I27" s="9">
        <v>44876</v>
      </c>
      <c r="J27" s="1"/>
      <c r="K27" s="9"/>
      <c r="M27" s="9"/>
    </row>
    <row r="28" spans="1:13" x14ac:dyDescent="0.25">
      <c r="C28" s="9"/>
      <c r="D28" s="1"/>
      <c r="E28" s="9">
        <v>44785</v>
      </c>
      <c r="F28" s="1"/>
      <c r="G28" s="10">
        <v>44859</v>
      </c>
      <c r="I28" s="9">
        <v>44879</v>
      </c>
      <c r="J28" s="1"/>
      <c r="K28" s="9"/>
      <c r="M28" s="9"/>
    </row>
    <row r="29" spans="1:13" x14ac:dyDescent="0.25">
      <c r="C29" s="9"/>
      <c r="D29" s="1"/>
      <c r="E29" s="9">
        <v>44788</v>
      </c>
      <c r="F29" s="1"/>
      <c r="G29" s="10">
        <v>44860</v>
      </c>
      <c r="I29" s="9">
        <v>44880</v>
      </c>
      <c r="J29" s="1"/>
      <c r="K29" s="9"/>
      <c r="M29" s="9"/>
    </row>
    <row r="30" spans="1:13" x14ac:dyDescent="0.25">
      <c r="C30" s="9"/>
      <c r="D30" s="1"/>
      <c r="E30" s="9">
        <v>44789</v>
      </c>
      <c r="F30" s="1"/>
      <c r="G30" s="10">
        <v>44861</v>
      </c>
      <c r="I30" s="9">
        <v>44881</v>
      </c>
      <c r="J30" s="1"/>
      <c r="K30" s="9"/>
      <c r="M30" s="9"/>
    </row>
    <row r="31" spans="1:13" x14ac:dyDescent="0.25">
      <c r="C31" s="9"/>
      <c r="D31" s="1"/>
      <c r="E31" s="9">
        <v>44790</v>
      </c>
      <c r="F31" s="1"/>
      <c r="G31" s="10">
        <v>44862</v>
      </c>
      <c r="I31" s="9">
        <v>44914</v>
      </c>
      <c r="J31" s="1"/>
      <c r="K31" s="9"/>
      <c r="M31" s="9"/>
    </row>
    <row r="32" spans="1:13" x14ac:dyDescent="0.25">
      <c r="C32" s="9"/>
      <c r="D32" s="1"/>
      <c r="E32" s="9">
        <v>44791</v>
      </c>
      <c r="F32" s="1"/>
      <c r="G32" s="10"/>
      <c r="I32" s="9">
        <v>44915</v>
      </c>
      <c r="J32" s="1"/>
      <c r="K32" s="9"/>
      <c r="M32" s="9"/>
    </row>
    <row r="33" spans="1:13" x14ac:dyDescent="0.25">
      <c r="C33" s="9"/>
      <c r="D33" s="1"/>
      <c r="E33" s="9">
        <v>44792</v>
      </c>
      <c r="F33" s="1"/>
      <c r="G33" s="10"/>
      <c r="I33" s="9">
        <v>44916</v>
      </c>
      <c r="J33" s="1"/>
      <c r="K33" s="9"/>
      <c r="M33" s="9"/>
    </row>
    <row r="34" spans="1:13" x14ac:dyDescent="0.25">
      <c r="C34" s="9"/>
      <c r="D34" s="1"/>
      <c r="E34" s="10">
        <v>44858</v>
      </c>
      <c r="F34" s="1"/>
      <c r="G34" s="10"/>
      <c r="I34" s="9">
        <v>44917</v>
      </c>
      <c r="J34" s="1"/>
      <c r="K34" s="9"/>
      <c r="M34" s="9"/>
    </row>
    <row r="35" spans="1:13" x14ac:dyDescent="0.25">
      <c r="C35" s="9"/>
      <c r="D35" s="1"/>
      <c r="E35" s="10">
        <v>44859</v>
      </c>
      <c r="F35" s="1"/>
      <c r="G35" s="10"/>
      <c r="I35" s="9">
        <v>44918</v>
      </c>
      <c r="J35" s="1"/>
      <c r="K35" s="9"/>
      <c r="M35" s="9"/>
    </row>
    <row r="36" spans="1:13" x14ac:dyDescent="0.25">
      <c r="C36" s="9"/>
      <c r="D36" s="1"/>
      <c r="E36" s="10">
        <v>44860</v>
      </c>
      <c r="F36" s="1"/>
      <c r="G36" s="10"/>
      <c r="I36" s="9"/>
      <c r="J36" s="1"/>
      <c r="K36" s="9"/>
      <c r="M36" s="9"/>
    </row>
    <row r="37" spans="1:13" x14ac:dyDescent="0.25">
      <c r="C37" s="9"/>
      <c r="D37" s="1"/>
      <c r="E37" s="10">
        <v>44861</v>
      </c>
      <c r="F37" s="1"/>
      <c r="G37" s="10"/>
      <c r="I37" s="9"/>
      <c r="J37" s="1"/>
      <c r="K37" s="9"/>
      <c r="M37" s="9"/>
    </row>
    <row r="38" spans="1:13" x14ac:dyDescent="0.25">
      <c r="C38" s="9"/>
      <c r="D38" s="1"/>
      <c r="E38" s="10">
        <v>44862</v>
      </c>
      <c r="F38" s="1"/>
      <c r="G38" s="10"/>
      <c r="I38" s="9"/>
      <c r="J38" s="1"/>
      <c r="K38" s="9"/>
      <c r="M38" s="9"/>
    </row>
    <row r="39" spans="1:13" x14ac:dyDescent="0.25">
      <c r="C39" s="9"/>
      <c r="D39" s="1"/>
      <c r="E39" s="9"/>
      <c r="F39" s="1"/>
      <c r="G39" s="10"/>
      <c r="I39" s="9"/>
      <c r="J39" s="1"/>
      <c r="K39" s="9"/>
      <c r="M39" s="9"/>
    </row>
    <row r="40" spans="1:13" x14ac:dyDescent="0.25">
      <c r="C40" s="9"/>
      <c r="D40" s="1"/>
      <c r="E40" s="9"/>
      <c r="F40" s="1"/>
      <c r="G40" s="10"/>
      <c r="I40" s="9"/>
      <c r="J40" s="1"/>
      <c r="K40" s="9"/>
      <c r="M40" s="9"/>
    </row>
    <row r="41" spans="1:13" x14ac:dyDescent="0.25">
      <c r="C41" s="9"/>
      <c r="D41" s="1"/>
      <c r="E41" s="9"/>
      <c r="F41" s="1"/>
      <c r="G41" s="10"/>
      <c r="I41" s="9"/>
      <c r="J41" s="1"/>
      <c r="K41" s="9"/>
      <c r="M41" s="9"/>
    </row>
    <row r="42" spans="1:13" x14ac:dyDescent="0.25">
      <c r="C42" s="9"/>
      <c r="D42" s="1"/>
      <c r="E42" s="9"/>
      <c r="F42" s="1"/>
      <c r="G42" s="10"/>
      <c r="I42" s="9"/>
      <c r="J42" s="1"/>
      <c r="K42" s="9"/>
      <c r="M42" s="9"/>
    </row>
    <row r="43" spans="1:13" x14ac:dyDescent="0.25">
      <c r="C43" s="9"/>
      <c r="D43" s="1"/>
      <c r="E43" s="9"/>
      <c r="F43" s="1"/>
      <c r="G43" s="10"/>
      <c r="I43" s="9"/>
      <c r="J43" s="1"/>
      <c r="K43" s="9"/>
      <c r="M43" s="9"/>
    </row>
    <row r="44" spans="1:13" x14ac:dyDescent="0.25">
      <c r="C44" s="9"/>
      <c r="D44" s="1"/>
      <c r="E44" s="9"/>
      <c r="F44" s="1"/>
      <c r="G44" s="10"/>
      <c r="I44" s="9"/>
      <c r="J44" s="1"/>
      <c r="K44" s="9"/>
      <c r="M44" s="9"/>
    </row>
    <row r="45" spans="1:13" x14ac:dyDescent="0.25">
      <c r="A45">
        <v>4</v>
      </c>
      <c r="C45" s="9"/>
      <c r="D45" s="1"/>
      <c r="E45" s="9"/>
      <c r="F45" s="1"/>
      <c r="G45" s="9"/>
      <c r="I45" s="9"/>
      <c r="J45" s="1"/>
      <c r="K45" s="9"/>
      <c r="M45" s="9"/>
    </row>
    <row r="46" spans="1:13" ht="15.75" x14ac:dyDescent="0.25">
      <c r="A46" s="2">
        <v>3</v>
      </c>
      <c r="C46" s="11">
        <v>44923</v>
      </c>
      <c r="D46" s="1"/>
      <c r="E46" s="11">
        <v>44923</v>
      </c>
      <c r="F46" s="1"/>
      <c r="G46" s="11">
        <v>44923</v>
      </c>
      <c r="I46" s="11">
        <v>44923</v>
      </c>
      <c r="J46" s="1"/>
      <c r="K46" s="11">
        <v>44923</v>
      </c>
      <c r="M46" s="11">
        <v>44923</v>
      </c>
    </row>
    <row r="47" spans="1:13" ht="15.75" x14ac:dyDescent="0.25">
      <c r="A47" s="2">
        <v>2</v>
      </c>
      <c r="C47" s="11">
        <v>44924</v>
      </c>
      <c r="D47" s="1"/>
      <c r="E47" s="11">
        <v>44924</v>
      </c>
      <c r="F47" s="1"/>
      <c r="G47" s="11">
        <v>44924</v>
      </c>
      <c r="I47" s="11">
        <v>44924</v>
      </c>
      <c r="J47" s="1"/>
      <c r="K47" s="11">
        <v>44924</v>
      </c>
      <c r="M47" s="11">
        <v>44924</v>
      </c>
    </row>
    <row r="48" spans="1:13" ht="16.5" thickBot="1" x14ac:dyDescent="0.3">
      <c r="A48" s="2">
        <v>1</v>
      </c>
      <c r="C48" s="11">
        <v>44925</v>
      </c>
      <c r="D48" s="1"/>
      <c r="E48" s="11">
        <v>44925</v>
      </c>
      <c r="F48" s="1"/>
      <c r="G48" s="11">
        <v>44925</v>
      </c>
      <c r="I48" s="11">
        <v>44925</v>
      </c>
      <c r="J48" s="1"/>
      <c r="K48" s="11">
        <v>44925</v>
      </c>
      <c r="M48" s="11">
        <v>44925</v>
      </c>
    </row>
    <row r="49" spans="1:13" ht="15.75" thickBot="1" x14ac:dyDescent="0.3">
      <c r="A49" s="4" t="s">
        <v>5</v>
      </c>
      <c r="B49" s="12"/>
      <c r="C49" s="13">
        <f>28-COUNT(C2:C48)</f>
        <v>4</v>
      </c>
      <c r="D49" s="3"/>
      <c r="E49" s="14">
        <f>(28+SUM(E50:E57))-(COUNT(E2:E48))</f>
        <v>7.0344827586206833</v>
      </c>
      <c r="F49" s="3"/>
      <c r="G49" s="14">
        <f>(28+SUM(G50:G57))-(COUNT(G2:G48))</f>
        <v>4.8793103448275872</v>
      </c>
      <c r="H49" s="3"/>
      <c r="I49" s="14">
        <f>(28+SUM(I50:I57))-(COUNT(I2:I48))</f>
        <v>1.9965517241379303</v>
      </c>
      <c r="J49" s="3"/>
      <c r="K49" s="14">
        <f>(24+SUM(K50:K57))-(COUNT(K2:K48))</f>
        <v>4.5</v>
      </c>
      <c r="M49" s="14">
        <f>(28+SUM(M50:M57))-(COUNT(M2:M48))</f>
        <v>14</v>
      </c>
    </row>
    <row r="50" spans="1:13" x14ac:dyDescent="0.25">
      <c r="B50" t="s">
        <v>9</v>
      </c>
      <c r="D50" t="s">
        <v>9</v>
      </c>
      <c r="E50" s="15">
        <f>(3*1.5)/7.25</f>
        <v>0.62068965517241381</v>
      </c>
      <c r="F50" t="s">
        <v>9</v>
      </c>
      <c r="G50" s="15">
        <f>(2*1.5)/7.25</f>
        <v>0.41379310344827586</v>
      </c>
      <c r="H50" t="s">
        <v>9</v>
      </c>
      <c r="I50" s="15">
        <f>('[1]February 22'!$T$149*1.5)/7.25</f>
        <v>0.75862068965517238</v>
      </c>
      <c r="J50" t="s">
        <v>9</v>
      </c>
      <c r="K50" s="1"/>
      <c r="L50" t="s">
        <v>9</v>
      </c>
      <c r="M50" s="1"/>
    </row>
    <row r="51" spans="1:13" x14ac:dyDescent="0.25">
      <c r="B51" t="s">
        <v>7</v>
      </c>
      <c r="D51" t="s">
        <v>7</v>
      </c>
      <c r="E51" s="15">
        <f>IFERROR(('[2]March 22'!$BK$13*1.5)/7.25, "")</f>
        <v>4.6724137931034466</v>
      </c>
      <c r="F51" t="s">
        <v>7</v>
      </c>
      <c r="G51" s="15">
        <f>IFERROR(('[2]March 22'!$BK$31*1.5)/7.25,"")</f>
        <v>4.1896551724137918</v>
      </c>
      <c r="H51" t="s">
        <v>7</v>
      </c>
      <c r="I51" s="15">
        <f>IFERROR(('[2]March 22'!$BK$43*1.5)/7.25,"")</f>
        <v>2.8482758620689657</v>
      </c>
      <c r="J51" t="s">
        <v>7</v>
      </c>
      <c r="K51" s="1" t="str">
        <f>IFERROR(('[2]March 22'!$BK$49*1.5)/7.25,"")</f>
        <v/>
      </c>
      <c r="L51" t="s">
        <v>7</v>
      </c>
      <c r="M51" s="1" t="str">
        <f>IFERROR(('[2]March 22'!$BK$25*1.5)/7.25,"")</f>
        <v/>
      </c>
    </row>
    <row r="52" spans="1:13" x14ac:dyDescent="0.25">
      <c r="B52" t="s">
        <v>10</v>
      </c>
      <c r="D52" t="s">
        <v>10</v>
      </c>
      <c r="E52" s="15">
        <f>IFERROR(('[2]April 22'!$BM$13*1.5)/7.25,"")</f>
        <v>4.6034482758620676</v>
      </c>
      <c r="F52" t="s">
        <v>10</v>
      </c>
      <c r="G52" s="15">
        <f>IFERROR(('[2]April 22'!$BM$31*1.5)/7.25,"")</f>
        <v>3.310344827586206</v>
      </c>
      <c r="H52" t="s">
        <v>10</v>
      </c>
      <c r="I52" s="15">
        <f>IFERROR(('[2]April 22'!$BM$43*1.5)/7.25,"")</f>
        <v>3.4137931034482758</v>
      </c>
      <c r="J52" t="s">
        <v>10</v>
      </c>
      <c r="K52" s="15">
        <f>IFERROR(('[2]April 22'!$BM$49*1.5)/7.25,"")</f>
        <v>3</v>
      </c>
      <c r="L52" t="s">
        <v>10</v>
      </c>
      <c r="M52" s="15" t="str">
        <f>IFERROR(('[2]April 22'!$BM$25*1.5)/7.25,"")</f>
        <v/>
      </c>
    </row>
    <row r="53" spans="1:13" x14ac:dyDescent="0.25">
      <c r="B53" t="s">
        <v>11</v>
      </c>
      <c r="D53" t="s">
        <v>12</v>
      </c>
      <c r="E53" s="15">
        <f>IFERROR(('[2]May 22'!$BM$13*1.5)/7.25, "")</f>
        <v>4.4310344827586219</v>
      </c>
      <c r="F53" t="s">
        <v>12</v>
      </c>
      <c r="G53" s="15">
        <f>IFERROR(('[2]May 22'!$BM$31*1.5)/7.25,"")</f>
        <v>1.5</v>
      </c>
      <c r="H53" t="s">
        <v>12</v>
      </c>
      <c r="I53" s="15">
        <f>IFERROR(('[2]May 22'!$BM$43*1.5)/7.25,"")</f>
        <v>1.0344827586206899</v>
      </c>
      <c r="J53" t="s">
        <v>12</v>
      </c>
      <c r="K53" s="15">
        <f>IFERROR(('[2]May 22'!$BM$49*1.5)/7.25,"")</f>
        <v>1.5</v>
      </c>
      <c r="L53" t="s">
        <v>12</v>
      </c>
      <c r="M53" s="15" t="str">
        <f>IFERROR(('[2]May 22'!$BM$25*1.5)/7.25,"")</f>
        <v/>
      </c>
    </row>
    <row r="54" spans="1:13" x14ac:dyDescent="0.25">
      <c r="D54" t="s">
        <v>13</v>
      </c>
      <c r="E54" s="15">
        <f>IFERROR(('[2]June 22'!$BM$13*1.5)/7.25,"")</f>
        <v>3.7413793103448252</v>
      </c>
      <c r="F54" t="s">
        <v>13</v>
      </c>
      <c r="G54" s="15">
        <f>IFERROR(('[2]June 22'!$BM$31*1.5)/7.25,"")</f>
        <v>0.13793103448275887</v>
      </c>
      <c r="H54" t="s">
        <v>13</v>
      </c>
      <c r="I54" s="15">
        <f>IFERROR(('[2]June 22'!$BM$43*1.5)/7.25,"")</f>
        <v>0.3448275862068968</v>
      </c>
      <c r="J54" t="s">
        <v>13</v>
      </c>
      <c r="K54" s="15">
        <f>IFERROR(('[2]June 22'!$BM$49*1.5)/7.25,"")</f>
        <v>0</v>
      </c>
      <c r="L54" t="s">
        <v>13</v>
      </c>
      <c r="M54" s="15" t="str">
        <f>IFERROR(('[2]June 22'!$BM$25*1.5)/7.25,"")</f>
        <v/>
      </c>
    </row>
    <row r="55" spans="1:13" x14ac:dyDescent="0.25">
      <c r="D55" t="s">
        <v>14</v>
      </c>
      <c r="E55" s="15" t="str">
        <f>IFERROR(('[2]July 22'!$BK$13*1.5)/7.25, "")</f>
        <v/>
      </c>
      <c r="F55" t="s">
        <v>14</v>
      </c>
      <c r="G55" s="15">
        <f>IFERROR(('[2]July 22'!$BM$31*1.5)/7.25,"")</f>
        <v>0.32758620689655221</v>
      </c>
      <c r="H55" t="s">
        <v>14</v>
      </c>
      <c r="I55" s="15">
        <f>IFERROR(('[2]July 22'!$BM$43*1.5)/7.25,"")</f>
        <v>1.7068965517241372</v>
      </c>
      <c r="J55" t="s">
        <v>14</v>
      </c>
      <c r="K55" s="15" t="str">
        <f>IFERROR(('[2]July 22'!$BM$49*1.5)/7.25,"")</f>
        <v/>
      </c>
      <c r="L55" t="s">
        <v>14</v>
      </c>
      <c r="M55" s="15" t="str">
        <f>IFERROR(('[2]July 22'!$BM$25*1.5)/7.25,"")</f>
        <v/>
      </c>
    </row>
    <row r="56" spans="1:13" x14ac:dyDescent="0.25">
      <c r="D56" t="s">
        <v>15</v>
      </c>
      <c r="E56" s="15">
        <f>IFERROR(('[2]August 22'!$BM$13*1.5)/7.25,"")</f>
        <v>0.96551724137930983</v>
      </c>
      <c r="F56" t="s">
        <v>15</v>
      </c>
      <c r="G56" s="15">
        <f>IFERROR(('[2]August 22'!$BM$31*1.5)/7.25,"")</f>
        <v>0</v>
      </c>
      <c r="H56" t="s">
        <v>15</v>
      </c>
      <c r="I56" s="15">
        <f>IFERROR(('[2]August 22'!$BM$43*1.5)/7.25,"")</f>
        <v>0.88965517241379299</v>
      </c>
      <c r="J56" t="s">
        <v>15</v>
      </c>
      <c r="K56" s="15">
        <f>IFERROR(('[2]August 22'!$BM$49*1.5)/7.25,"")</f>
        <v>0</v>
      </c>
      <c r="L56" t="s">
        <v>15</v>
      </c>
      <c r="M56" s="15">
        <f>IFERROR(('[2]August 22'!$BM$25*1.5)/7.25,"")</f>
        <v>0</v>
      </c>
    </row>
    <row r="57" spans="1:13" x14ac:dyDescent="0.25">
      <c r="D57" t="s">
        <v>16</v>
      </c>
      <c r="E57" s="15" t="str">
        <f>IFERROR(('[2]September 22'!$BK$13*1.5)/7.25, "")</f>
        <v/>
      </c>
      <c r="F57" t="s">
        <v>16</v>
      </c>
      <c r="G57" s="15" t="str">
        <f>IFERROR(('[2]September 22'!$BK$31*1.5)/7.25,"")</f>
        <v/>
      </c>
      <c r="H57" t="s">
        <v>16</v>
      </c>
      <c r="I57" s="15" t="str">
        <f>IFERROR(('[2]September 22'!$BM$43*1.5)/7.25,"")</f>
        <v/>
      </c>
      <c r="J57" t="s">
        <v>16</v>
      </c>
      <c r="K57" s="15" t="str">
        <f>IFERROR(('[2]September 22'!$BM$49*1.5)/7.25,"")</f>
        <v/>
      </c>
      <c r="L57" t="s">
        <v>16</v>
      </c>
      <c r="M57" s="15" t="str">
        <f>IFERROR(('[2]September 22'!$BM$25*1.5)/7.25,"")</f>
        <v/>
      </c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eview xmlns="a8b4aade-7df7-4da4-8c5d-c7b63e20a15e">
      <Url xsi:nil="true"/>
      <Description xsi:nil="true"/>
    </preview>
    <TaxCatchAll xmlns="2c55223f-e080-420f-b136-ffd00bae0d73" xsi:nil="true"/>
    <lcf76f155ced4ddcb4097134ff3c332f xmlns="a8b4aade-7df7-4da4-8c5d-c7b63e20a1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2775358267844A30F3D5D05FDD0F3" ma:contentTypeVersion="19" ma:contentTypeDescription="Create a new document." ma:contentTypeScope="" ma:versionID="f10247006a0ce43baa1fcda63115f436">
  <xsd:schema xmlns:xsd="http://www.w3.org/2001/XMLSchema" xmlns:xs="http://www.w3.org/2001/XMLSchema" xmlns:p="http://schemas.microsoft.com/office/2006/metadata/properties" xmlns:ns2="2c55223f-e080-420f-b136-ffd00bae0d73" xmlns:ns3="a8b4aade-7df7-4da4-8c5d-c7b63e20a15e" targetNamespace="http://schemas.microsoft.com/office/2006/metadata/properties" ma:root="true" ma:fieldsID="5b6e0e76c746166d46d580a8356d17e0" ns2:_="" ns3:_="">
    <xsd:import namespace="2c55223f-e080-420f-b136-ffd00bae0d73"/>
    <xsd:import namespace="a8b4aade-7df7-4da4-8c5d-c7b63e20a15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preview" minOccurs="0"/>
                <xsd:element ref="ns3:lcf76f155ced4ddcb4097134ff3c332f" minOccurs="0"/>
                <xsd:element ref="ns2:TaxCatchAll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5223f-e080-420f-b136-ffd00bae0d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5" nillable="true" ma:displayName="Taxonomy Catch All Column" ma:hidden="true" ma:list="{a61547a3-a362-4629-b9fe-8d5759dfabfb}" ma:internalName="TaxCatchAll" ma:showField="CatchAllData" ma:web="2c55223f-e080-420f-b136-ffd00bae0d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4aade-7df7-4da4-8c5d-c7b63e20a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eview" ma:index="22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0ab1fcb-8c30-464d-9a7d-60008d27b0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03D8AF-13D2-42F9-9452-BBA8A54F508E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a8b4aade-7df7-4da4-8c5d-c7b63e20a15e"/>
    <ds:schemaRef ds:uri="http://schemas.microsoft.com/office/infopath/2007/PartnerControls"/>
    <ds:schemaRef ds:uri="http://purl.org/dc/terms/"/>
    <ds:schemaRef ds:uri="2c55223f-e080-420f-b136-ffd00bae0d73"/>
    <ds:schemaRef ds:uri="http://purl.org/dc/dcmitype/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1809B66-4107-4EE3-87A6-EFE82DA4B0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367D9A-A56C-476F-B282-4D43A48D6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55223f-e080-420f-b136-ffd00bae0d73"/>
    <ds:schemaRef ds:uri="a8b4aade-7df7-4da4-8c5d-c7b63e20a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 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Glanville</dc:creator>
  <cp:keywords/>
  <dc:description/>
  <cp:lastModifiedBy>John Glanville</cp:lastModifiedBy>
  <cp:revision/>
  <cp:lastPrinted>2022-04-11T08:43:25Z</cp:lastPrinted>
  <dcterms:created xsi:type="dcterms:W3CDTF">2018-09-28T11:56:15Z</dcterms:created>
  <dcterms:modified xsi:type="dcterms:W3CDTF">2022-09-12T11:58:02Z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0x01010064B2775358267844A30F3D5D05FDD0F3</vt:lpwstr>
  </property>
  <property fmtid="{D5CDD505-2E9C-101B-9397-08002B2CF9AE}" pid="3" name="AuthorIds_UIVersion_512">
    <vt:lpwstr>4</vt:lpwstr>
  </property>
  <property fmtid="{D5CDD505-2E9C-101B-9397-08002B2CF9AE}" pid="4" name="Order">
    <vt:r8>900</vt:r8>
  </property>
  <property fmtid="{D5CDD505-2E9C-101B-9397-08002B2CF9AE}" pid="5" name="ComplianceAssetId">
    <vt:lpwstr/>
  </property>
  <property fmtid="{D5CDD505-2E9C-101B-9397-08002B2CF9AE}" pid="6" name="AuthorIds_UIVersion_3584">
    <vt:lpwstr>20</vt:lpwstr>
  </property>
  <property fmtid="{D5CDD505-2E9C-101B-9397-08002B2CF9AE}" pid="7" name="MediaServiceImageTags">
    <vt:lpwstr/>
  </property>
</Properties>
</file>