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rittanyjohnston/Desktop/_content_sales-report-form-templates - DE,ES,FR,IT,PT,JP/"/>
    </mc:Choice>
  </mc:AlternateContent>
  <xr:revisionPtr revIDLastSave="0" documentId="13_ncr:1_{D426B67E-7D41-2241-B1F2-CC4D7188C4E3}" xr6:coauthVersionLast="47" xr6:coauthVersionMax="47" xr10:uidLastSave="{00000000-0000-0000-0000-000000000000}"/>
  <bookViews>
    <workbookView xWindow="3240" yWindow="500" windowWidth="22820" windowHeight="15640" tabRatio="500" xr2:uid="{00000000-000D-0000-FFFF-FFFF00000000}"/>
  </bookViews>
  <sheets>
    <sheet name="EXEMPLE Rapport quotidien des v" sheetId="3" r:id="rId1"/>
    <sheet name="VIDE - Rapport quotidien des ve" sheetId="8" r:id="rId2"/>
    <sheet name="Liste des stocks" sheetId="6" r:id="rId3"/>
    <sheet name="- Exclusion de responsabilité -" sheetId="7" r:id="rId4"/>
  </sheets>
  <externalReferences>
    <externalReference r:id="rId5"/>
    <externalReference r:id="rId6"/>
  </externalReferences>
  <definedNames>
    <definedName name="basic">#REF!</definedName>
    <definedName name="budget">#REF!</definedName>
    <definedName name="commercial">#REF!</definedName>
    <definedName name="contract">#REF!</definedName>
    <definedName name="CORE_SF">'[1]ISO 27002 Info Security Check'!#REF!</definedName>
    <definedName name="delivery">#REF!</definedName>
    <definedName name="duration">#REF!</definedName>
    <definedName name="example">#REF!</definedName>
    <definedName name="financial">#REF!</definedName>
    <definedName name="GETS">#REF!</definedName>
    <definedName name="impact">#REF!</definedName>
    <definedName name="likelihood">#REF!</definedName>
    <definedName name="notes">#REF!</definedName>
    <definedName name="overall">#REF!</definedName>
    <definedName name="performance">#REF!</definedName>
    <definedName name="price">#REF!</definedName>
    <definedName name="_xlnm.Print_Area" localSheetId="0">'EXEMPLE Rapport quotidien des v'!$B$1:$J$23</definedName>
    <definedName name="_xlnm.Print_Area" localSheetId="1">'VIDE - Rapport quotidien des ve'!$B$1:$J$107</definedName>
    <definedName name="rfp">#REF!</definedName>
    <definedName name="risk">#REF!</definedName>
    <definedName name="selection">#REF!</definedName>
    <definedName name="spec">#REF!</definedName>
    <definedName name="Type">'[2]Maintenance Work Order'!#REF!</definedName>
    <definedName name="unspsc">#REF!</definedName>
    <definedName name="valHighlight" localSheetId="3">#REF!</definedName>
    <definedName name="valHighlight">'Liste des stocks'!#REF!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D9" i="3"/>
  <c r="D10" i="3"/>
  <c r="D11" i="3"/>
  <c r="D12" i="3"/>
  <c r="D13" i="3"/>
  <c r="D14" i="3"/>
  <c r="D15" i="3"/>
  <c r="C9" i="3"/>
  <c r="C10" i="3"/>
  <c r="C11" i="3"/>
  <c r="C12" i="3"/>
  <c r="C13" i="3"/>
  <c r="C14" i="3"/>
  <c r="C15" i="3"/>
  <c r="C8" i="3"/>
  <c r="E97" i="8"/>
  <c r="G97" i="8"/>
  <c r="I97" i="8"/>
  <c r="J97" i="8"/>
  <c r="E98" i="8"/>
  <c r="G98" i="8"/>
  <c r="I98" i="8"/>
  <c r="J98" i="8"/>
  <c r="E99" i="8"/>
  <c r="G99" i="8"/>
  <c r="I99" i="8"/>
  <c r="J99" i="8"/>
  <c r="E100" i="8"/>
  <c r="G100" i="8"/>
  <c r="I100" i="8"/>
  <c r="J100" i="8"/>
  <c r="E101" i="8"/>
  <c r="G101" i="8"/>
  <c r="I101" i="8"/>
  <c r="J101" i="8"/>
  <c r="E102" i="8"/>
  <c r="G102" i="8"/>
  <c r="I102" i="8"/>
  <c r="J102" i="8"/>
  <c r="E103" i="8"/>
  <c r="G103" i="8"/>
  <c r="I103" i="8"/>
  <c r="J103" i="8"/>
  <c r="E104" i="8"/>
  <c r="G104" i="8"/>
  <c r="I104" i="8"/>
  <c r="J104" i="8"/>
  <c r="E105" i="8"/>
  <c r="G105" i="8"/>
  <c r="I105" i="8"/>
  <c r="J105" i="8"/>
  <c r="E106" i="8"/>
  <c r="G106" i="8"/>
  <c r="I106" i="8"/>
  <c r="J106" i="8"/>
  <c r="E107" i="8"/>
  <c r="G107" i="8"/>
  <c r="I107" i="8"/>
  <c r="J107" i="8"/>
  <c r="E8" i="8"/>
  <c r="G8" i="8"/>
  <c r="I8" i="8"/>
  <c r="J8" i="8"/>
  <c r="E9" i="8"/>
  <c r="G9" i="8"/>
  <c r="I9" i="8"/>
  <c r="J9" i="8"/>
  <c r="E10" i="8"/>
  <c r="G10" i="8"/>
  <c r="I10" i="8"/>
  <c r="J10" i="8"/>
  <c r="E11" i="8"/>
  <c r="G11" i="8"/>
  <c r="I11" i="8"/>
  <c r="J11" i="8"/>
  <c r="E12" i="8"/>
  <c r="G12" i="8"/>
  <c r="I12" i="8"/>
  <c r="J12" i="8"/>
  <c r="E13" i="8"/>
  <c r="G13" i="8"/>
  <c r="I13" i="8"/>
  <c r="J13" i="8"/>
  <c r="E14" i="8"/>
  <c r="G14" i="8"/>
  <c r="I14" i="8"/>
  <c r="J14" i="8"/>
  <c r="E15" i="8"/>
  <c r="G15" i="8"/>
  <c r="I15" i="8"/>
  <c r="J15" i="8"/>
  <c r="E16" i="8"/>
  <c r="G16" i="8"/>
  <c r="I16" i="8"/>
  <c r="J16" i="8"/>
  <c r="E17" i="8"/>
  <c r="G17" i="8"/>
  <c r="I17" i="8"/>
  <c r="J17" i="8"/>
  <c r="E18" i="8"/>
  <c r="G18" i="8"/>
  <c r="I18" i="8"/>
  <c r="J18" i="8"/>
  <c r="E19" i="8"/>
  <c r="G19" i="8"/>
  <c r="I19" i="8"/>
  <c r="J19" i="8"/>
  <c r="E20" i="8"/>
  <c r="G20" i="8"/>
  <c r="I20" i="8"/>
  <c r="J20" i="8"/>
  <c r="E21" i="8"/>
  <c r="G21" i="8"/>
  <c r="I21" i="8"/>
  <c r="J21" i="8"/>
  <c r="E22" i="8"/>
  <c r="G22" i="8"/>
  <c r="I22" i="8"/>
  <c r="J22" i="8"/>
  <c r="E23" i="8"/>
  <c r="G23" i="8"/>
  <c r="I23" i="8"/>
  <c r="J23" i="8"/>
  <c r="E24" i="8"/>
  <c r="G24" i="8"/>
  <c r="I24" i="8"/>
  <c r="J24" i="8"/>
  <c r="E25" i="8"/>
  <c r="G25" i="8"/>
  <c r="I25" i="8"/>
  <c r="J25" i="8"/>
  <c r="E26" i="8"/>
  <c r="G26" i="8"/>
  <c r="I26" i="8"/>
  <c r="J26" i="8"/>
  <c r="E27" i="8"/>
  <c r="G27" i="8"/>
  <c r="I27" i="8"/>
  <c r="J27" i="8"/>
  <c r="E28" i="8"/>
  <c r="G28" i="8"/>
  <c r="I28" i="8"/>
  <c r="J28" i="8"/>
  <c r="E29" i="8"/>
  <c r="G29" i="8"/>
  <c r="I29" i="8"/>
  <c r="J29" i="8"/>
  <c r="E30" i="8"/>
  <c r="G30" i="8"/>
  <c r="I30" i="8"/>
  <c r="J30" i="8"/>
  <c r="E31" i="8"/>
  <c r="G31" i="8"/>
  <c r="I31" i="8"/>
  <c r="J31" i="8"/>
  <c r="E32" i="8"/>
  <c r="G32" i="8"/>
  <c r="I32" i="8"/>
  <c r="J32" i="8"/>
  <c r="E33" i="8"/>
  <c r="G33" i="8"/>
  <c r="I33" i="8"/>
  <c r="J33" i="8"/>
  <c r="E34" i="8"/>
  <c r="G34" i="8"/>
  <c r="I34" i="8"/>
  <c r="J34" i="8"/>
  <c r="E35" i="8"/>
  <c r="G35" i="8"/>
  <c r="I35" i="8"/>
  <c r="J35" i="8"/>
  <c r="E36" i="8"/>
  <c r="G36" i="8"/>
  <c r="I36" i="8"/>
  <c r="J36" i="8"/>
  <c r="E37" i="8"/>
  <c r="G37" i="8"/>
  <c r="I37" i="8"/>
  <c r="J37" i="8"/>
  <c r="E38" i="8"/>
  <c r="G38" i="8"/>
  <c r="I38" i="8"/>
  <c r="J38" i="8"/>
  <c r="E39" i="8"/>
  <c r="G39" i="8"/>
  <c r="I39" i="8"/>
  <c r="J39" i="8"/>
  <c r="E40" i="8"/>
  <c r="G40" i="8"/>
  <c r="I40" i="8"/>
  <c r="J40" i="8"/>
  <c r="E41" i="8"/>
  <c r="G41" i="8"/>
  <c r="I41" i="8"/>
  <c r="J41" i="8"/>
  <c r="E42" i="8"/>
  <c r="G42" i="8"/>
  <c r="I42" i="8"/>
  <c r="J42" i="8"/>
  <c r="E43" i="8"/>
  <c r="G43" i="8"/>
  <c r="I43" i="8"/>
  <c r="J43" i="8"/>
  <c r="E44" i="8"/>
  <c r="G44" i="8"/>
  <c r="I44" i="8"/>
  <c r="J44" i="8"/>
  <c r="E45" i="8"/>
  <c r="G45" i="8"/>
  <c r="I45" i="8"/>
  <c r="J45" i="8"/>
  <c r="E46" i="8"/>
  <c r="G46" i="8"/>
  <c r="I46" i="8"/>
  <c r="J46" i="8"/>
  <c r="E47" i="8"/>
  <c r="G47" i="8"/>
  <c r="I47" i="8"/>
  <c r="J47" i="8"/>
  <c r="E48" i="8"/>
  <c r="G48" i="8"/>
  <c r="I48" i="8"/>
  <c r="J48" i="8"/>
  <c r="E49" i="8"/>
  <c r="G49" i="8"/>
  <c r="I49" i="8"/>
  <c r="J49" i="8"/>
  <c r="E50" i="8"/>
  <c r="G50" i="8"/>
  <c r="I50" i="8"/>
  <c r="J50" i="8"/>
  <c r="E51" i="8"/>
  <c r="G51" i="8"/>
  <c r="I51" i="8"/>
  <c r="J51" i="8"/>
  <c r="E52" i="8"/>
  <c r="G52" i="8"/>
  <c r="I52" i="8"/>
  <c r="J52" i="8"/>
  <c r="E53" i="8"/>
  <c r="G53" i="8"/>
  <c r="I53" i="8"/>
  <c r="J53" i="8"/>
  <c r="E54" i="8"/>
  <c r="G54" i="8"/>
  <c r="I54" i="8"/>
  <c r="J54" i="8"/>
  <c r="E55" i="8"/>
  <c r="G55" i="8"/>
  <c r="I55" i="8"/>
  <c r="J55" i="8"/>
  <c r="E56" i="8"/>
  <c r="G56" i="8"/>
  <c r="I56" i="8"/>
  <c r="J56" i="8"/>
  <c r="E57" i="8"/>
  <c r="G57" i="8"/>
  <c r="I57" i="8"/>
  <c r="J57" i="8"/>
  <c r="E58" i="8"/>
  <c r="G58" i="8"/>
  <c r="I58" i="8"/>
  <c r="J58" i="8"/>
  <c r="E59" i="8"/>
  <c r="G59" i="8"/>
  <c r="I59" i="8"/>
  <c r="J59" i="8"/>
  <c r="E60" i="8"/>
  <c r="G60" i="8"/>
  <c r="I60" i="8"/>
  <c r="J60" i="8"/>
  <c r="E61" i="8"/>
  <c r="G61" i="8"/>
  <c r="I61" i="8"/>
  <c r="J61" i="8"/>
  <c r="E62" i="8"/>
  <c r="G62" i="8"/>
  <c r="I62" i="8"/>
  <c r="J62" i="8"/>
  <c r="E63" i="8"/>
  <c r="G63" i="8"/>
  <c r="I63" i="8"/>
  <c r="J63" i="8"/>
  <c r="E64" i="8"/>
  <c r="G64" i="8"/>
  <c r="I64" i="8"/>
  <c r="J64" i="8"/>
  <c r="E65" i="8"/>
  <c r="G65" i="8"/>
  <c r="I65" i="8"/>
  <c r="J65" i="8"/>
  <c r="E66" i="8"/>
  <c r="G66" i="8"/>
  <c r="I66" i="8"/>
  <c r="J66" i="8"/>
  <c r="E67" i="8"/>
  <c r="G67" i="8"/>
  <c r="I67" i="8"/>
  <c r="J67" i="8"/>
  <c r="E68" i="8"/>
  <c r="G68" i="8"/>
  <c r="I68" i="8"/>
  <c r="J68" i="8"/>
  <c r="E69" i="8"/>
  <c r="G69" i="8"/>
  <c r="I69" i="8"/>
  <c r="J69" i="8"/>
  <c r="E70" i="8"/>
  <c r="G70" i="8"/>
  <c r="I70" i="8"/>
  <c r="J70" i="8"/>
  <c r="E71" i="8"/>
  <c r="G71" i="8"/>
  <c r="I71" i="8"/>
  <c r="J71" i="8"/>
  <c r="E72" i="8"/>
  <c r="G72" i="8"/>
  <c r="I72" i="8"/>
  <c r="J72" i="8"/>
  <c r="E73" i="8"/>
  <c r="G73" i="8"/>
  <c r="I73" i="8"/>
  <c r="J73" i="8"/>
  <c r="E74" i="8"/>
  <c r="G74" i="8"/>
  <c r="I74" i="8"/>
  <c r="J74" i="8"/>
  <c r="E75" i="8"/>
  <c r="G75" i="8"/>
  <c r="I75" i="8"/>
  <c r="J75" i="8"/>
  <c r="E76" i="8"/>
  <c r="G76" i="8"/>
  <c r="I76" i="8"/>
  <c r="J76" i="8"/>
  <c r="E77" i="8"/>
  <c r="G77" i="8"/>
  <c r="I77" i="8"/>
  <c r="J77" i="8"/>
  <c r="E78" i="8"/>
  <c r="G78" i="8"/>
  <c r="I78" i="8"/>
  <c r="J78" i="8"/>
  <c r="E79" i="8"/>
  <c r="G79" i="8"/>
  <c r="I79" i="8"/>
  <c r="J79" i="8"/>
  <c r="E80" i="8"/>
  <c r="G80" i="8"/>
  <c r="I80" i="8"/>
  <c r="J80" i="8"/>
  <c r="E81" i="8"/>
  <c r="G81" i="8"/>
  <c r="I81" i="8"/>
  <c r="J81" i="8"/>
  <c r="E82" i="8"/>
  <c r="G82" i="8"/>
  <c r="I82" i="8"/>
  <c r="J82" i="8"/>
  <c r="E83" i="8"/>
  <c r="G83" i="8"/>
  <c r="I83" i="8"/>
  <c r="J83" i="8"/>
  <c r="E84" i="8"/>
  <c r="G84" i="8"/>
  <c r="I84" i="8"/>
  <c r="J84" i="8"/>
  <c r="E85" i="8"/>
  <c r="G85" i="8"/>
  <c r="I85" i="8"/>
  <c r="J85" i="8"/>
  <c r="E86" i="8"/>
  <c r="G86" i="8"/>
  <c r="I86" i="8"/>
  <c r="J86" i="8"/>
  <c r="E87" i="8"/>
  <c r="G87" i="8"/>
  <c r="I87" i="8"/>
  <c r="J87" i="8"/>
  <c r="E88" i="8"/>
  <c r="G88" i="8"/>
  <c r="I88" i="8"/>
  <c r="J88" i="8"/>
  <c r="E89" i="8"/>
  <c r="G89" i="8"/>
  <c r="I89" i="8"/>
  <c r="J89" i="8"/>
  <c r="E90" i="8"/>
  <c r="G90" i="8"/>
  <c r="I90" i="8"/>
  <c r="J90" i="8"/>
  <c r="E91" i="8"/>
  <c r="G91" i="8"/>
  <c r="I91" i="8"/>
  <c r="J91" i="8"/>
  <c r="E92" i="8"/>
  <c r="G92" i="8"/>
  <c r="I92" i="8"/>
  <c r="J92" i="8"/>
  <c r="E93" i="8"/>
  <c r="G93" i="8"/>
  <c r="I93" i="8"/>
  <c r="J93" i="8"/>
  <c r="E94" i="8"/>
  <c r="G94" i="8"/>
  <c r="I94" i="8"/>
  <c r="J94" i="8"/>
  <c r="E95" i="8"/>
  <c r="G95" i="8"/>
  <c r="I95" i="8"/>
  <c r="J95" i="8"/>
  <c r="E96" i="8"/>
  <c r="G96" i="8"/>
  <c r="I96" i="8"/>
  <c r="J96" i="8"/>
  <c r="D96" i="8"/>
  <c r="G9" i="3"/>
  <c r="I9" i="3"/>
  <c r="J9" i="3"/>
  <c r="G10" i="3"/>
  <c r="I10" i="3"/>
  <c r="J10" i="3"/>
  <c r="G11" i="3"/>
  <c r="I11" i="3"/>
  <c r="J11" i="3"/>
  <c r="G12" i="3"/>
  <c r="I12" i="3"/>
  <c r="J12" i="3"/>
  <c r="G13" i="3"/>
  <c r="I13" i="3"/>
  <c r="J13" i="3"/>
  <c r="G14" i="3"/>
  <c r="I14" i="3"/>
  <c r="J14" i="3"/>
  <c r="G15" i="3"/>
  <c r="I15" i="3"/>
  <c r="J15" i="3"/>
  <c r="E16" i="3"/>
  <c r="G16" i="3"/>
  <c r="I16" i="3"/>
  <c r="J16" i="3"/>
  <c r="E17" i="3"/>
  <c r="G17" i="3"/>
  <c r="I17" i="3"/>
  <c r="J17" i="3"/>
  <c r="E18" i="3"/>
  <c r="G18" i="3"/>
  <c r="I18" i="3"/>
  <c r="J18" i="3"/>
  <c r="E19" i="3"/>
  <c r="G19" i="3"/>
  <c r="I19" i="3"/>
  <c r="J19" i="3"/>
  <c r="E20" i="3"/>
  <c r="G20" i="3"/>
  <c r="I20" i="3"/>
  <c r="J20" i="3"/>
  <c r="E21" i="3"/>
  <c r="G21" i="3"/>
  <c r="I21" i="3"/>
  <c r="J21" i="3"/>
  <c r="E22" i="3"/>
  <c r="G22" i="3"/>
  <c r="I22" i="3"/>
  <c r="J22" i="3"/>
  <c r="E23" i="3"/>
  <c r="G23" i="3"/>
  <c r="I23" i="3"/>
  <c r="J23" i="3"/>
  <c r="E8" i="3"/>
  <c r="G8" i="3"/>
  <c r="I8" i="3"/>
  <c r="J8" i="3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J3" i="8"/>
  <c r="J4" i="8"/>
  <c r="J5" i="8"/>
  <c r="D8" i="3"/>
  <c r="D16" i="3"/>
  <c r="D17" i="3"/>
  <c r="D18" i="3"/>
  <c r="D19" i="3"/>
  <c r="D20" i="3"/>
  <c r="D21" i="3"/>
  <c r="D22" i="3"/>
  <c r="D23" i="3"/>
  <c r="C16" i="3"/>
  <c r="C17" i="3"/>
  <c r="C18" i="3"/>
  <c r="C19" i="3"/>
  <c r="C20" i="3"/>
  <c r="C21" i="3"/>
  <c r="C22" i="3"/>
  <c r="C23" i="3"/>
  <c r="J3" i="3"/>
  <c r="J4" i="3"/>
  <c r="J5" i="3"/>
</calcChain>
</file>

<file path=xl/sharedStrings.xml><?xml version="1.0" encoding="utf-8"?>
<sst xmlns="http://schemas.openxmlformats.org/spreadsheetml/2006/main" count="72" uniqueCount="46">
  <si>
    <t>DATE</t>
  </si>
  <si>
    <t>TOTAL</t>
  </si>
  <si>
    <t>A123</t>
  </si>
  <si>
    <t>B123</t>
  </si>
  <si>
    <t>C123</t>
  </si>
  <si>
    <t>D123</t>
  </si>
  <si>
    <t>E123</t>
  </si>
  <si>
    <t>F123</t>
  </si>
  <si>
    <t>G123</t>
  </si>
  <si>
    <t>H123</t>
  </si>
  <si>
    <t>DESCRIPTION</t>
  </si>
  <si>
    <t>Sarah V.</t>
  </si>
  <si>
    <t xml:space="preserve">Tous les articles, modèles ou informations proposés par Smartsheet sur le site web sont fournis à titre de référence uniquement. Bien que nous nous efforcions de maintenir les informations à jour et exactes, nous ne faisons aucune déclaration, ni n’offrons aucune garantie, de quelque nature que ce soit, expresse ou implicite, quant à l’exhaustivité, l’exactitude, la fiabilité, la pertinence ou la disponibilité du site web, ou des informations, articles, modèles ou graphiques liés, contenus sur le site. Toute la confiance que vous accordez à ces informations relève de votre propre responsabilité, à vos propres risques. </t>
  </si>
  <si>
    <t>MODÈLE DE RAPPORT QUOTIDIEN DES VENTES DE BASE</t>
  </si>
  <si>
    <t xml:space="preserve">Saisissez les données dans l’onglet Liste d’inventaire, puis sélectionnez vos éléments dans le menu déroulant de chaque cellule de la colonne N° d’élément. 
Saisissez la quantité et le taux de taxe pour chaque élément, et le modèle calculera les totaux. </t>
  </si>
  <si>
    <t>VENDEUR</t>
  </si>
  <si>
    <t>MONTANT DES VENTES</t>
  </si>
  <si>
    <t>TAXE DE VENTE</t>
  </si>
  <si>
    <t>TOTAL DES VENTES</t>
  </si>
  <si>
    <t>N° DE L’ÉLÉMENT</t>
  </si>
  <si>
    <t>NOM DE L’ÉLÉMENT</t>
  </si>
  <si>
    <t>DESCRIPTION DE L’ÉLÉMENT</t>
  </si>
  <si>
    <t>PRIX</t>
  </si>
  <si>
    <t>QTÉ</t>
  </si>
  <si>
    <t>MONTANT</t>
  </si>
  <si>
    <t>TAUX DE TAXE</t>
  </si>
  <si>
    <t>TAXE</t>
  </si>
  <si>
    <t>CLIQUER ICI POUR CRÉER DANS SMARTSHEET</t>
  </si>
  <si>
    <t>LISTE DES STOCKS</t>
  </si>
  <si>
    <t>ÉLÉMENT A</t>
  </si>
  <si>
    <t>Description de l’élément A</t>
  </si>
  <si>
    <t>ÉLÉMENT B</t>
  </si>
  <si>
    <t>Description de l’élément B</t>
  </si>
  <si>
    <t>ÉLÉMENT C</t>
  </si>
  <si>
    <t>Description de l’élément C</t>
  </si>
  <si>
    <t>ÉLÉMENT D</t>
  </si>
  <si>
    <t>Description de l’élément D</t>
  </si>
  <si>
    <t>ÉLÉMENT E</t>
  </si>
  <si>
    <t>Description de l’élément E</t>
  </si>
  <si>
    <t>ÉLÉMENT F</t>
  </si>
  <si>
    <t>Description de l’élément F</t>
  </si>
  <si>
    <t>ÉLÉMENT G</t>
  </si>
  <si>
    <t>Description de l’élément G</t>
  </si>
  <si>
    <t>ÉLÉMENT H</t>
  </si>
  <si>
    <t>Description de l’élément H</t>
  </si>
  <si>
    <t>MODÈLE DE RAPPORT QUOTIDIEN DES 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</si>
</sst>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mm/dd/yy;@"/>
  </numFmts>
  <fonts count="24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name val="Century Gothic"/>
      <family val="1"/>
    </font>
    <font>
      <sz val="12"/>
      <name val="Century Gothic"/>
      <family val="1"/>
    </font>
    <font>
      <sz val="13"/>
      <name val="Century Gothic"/>
      <family val="1"/>
    </font>
    <font>
      <sz val="11"/>
      <name val="Century Gothic"/>
      <family val="1"/>
    </font>
    <font>
      <sz val="13"/>
      <color theme="1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 tint="0.34998626667073579"/>
      <name val="Century Gothic"/>
      <family val="1"/>
    </font>
    <font>
      <sz val="22"/>
      <name val="Century Gothic"/>
      <family val="1"/>
    </font>
    <font>
      <b/>
      <sz val="22"/>
      <color theme="1" tint="0.34998626667073579"/>
      <name val="Century Gothic"/>
      <family val="1"/>
    </font>
    <font>
      <i/>
      <sz val="10"/>
      <name val="Century Gothic"/>
      <family val="2"/>
    </font>
    <font>
      <sz val="22"/>
      <color theme="1"/>
      <name val="Century Gothic"/>
      <family val="2"/>
    </font>
    <font>
      <sz val="12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u/>
      <sz val="22"/>
      <color theme="0"/>
      <name val="Century Gothic Bold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164" fontId="7" fillId="0" borderId="0" xfId="0" applyNumberFormat="1" applyFont="1" applyAlignment="1">
      <alignment vertical="center"/>
    </xf>
    <xf numFmtId="164" fontId="7" fillId="0" borderId="2" xfId="0" applyNumberFormat="1" applyFont="1" applyBorder="1" applyAlignment="1">
      <alignment vertical="center"/>
    </xf>
    <xf numFmtId="0" fontId="11" fillId="0" borderId="0" xfId="1"/>
    <xf numFmtId="0" fontId="1" fillId="0" borderId="14" xfId="1" applyFont="1" applyBorder="1" applyAlignment="1">
      <alignment horizontal="left" vertical="center" wrapText="1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7" fillId="0" borderId="0" xfId="0" applyFont="1"/>
    <xf numFmtId="16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9" fontId="19" fillId="0" borderId="12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9" fontId="19" fillId="0" borderId="13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 indent="1"/>
    </xf>
    <xf numFmtId="0" fontId="8" fillId="5" borderId="6" xfId="0" applyFont="1" applyFill="1" applyBorder="1" applyAlignment="1">
      <alignment horizontal="left" vertical="center" indent="1"/>
    </xf>
    <xf numFmtId="0" fontId="8" fillId="5" borderId="6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2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164" fontId="20" fillId="0" borderId="4" xfId="0" applyNumberFormat="1" applyFont="1" applyBorder="1" applyAlignment="1">
      <alignment horizontal="center" vertical="center" wrapText="1"/>
    </xf>
    <xf numFmtId="49" fontId="20" fillId="0" borderId="8" xfId="0" applyNumberFormat="1" applyFont="1" applyBorder="1" applyAlignment="1">
      <alignment horizontal="center" vertical="center" wrapText="1"/>
    </xf>
    <xf numFmtId="49" fontId="20" fillId="0" borderId="9" xfId="0" applyNumberFormat="1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left" vertical="center" wrapText="1" indent="1"/>
    </xf>
    <xf numFmtId="0" fontId="10" fillId="5" borderId="6" xfId="0" applyFont="1" applyFill="1" applyBorder="1" applyAlignment="1">
      <alignment horizontal="left" vertical="center" wrapText="1" indent="1"/>
    </xf>
    <xf numFmtId="0" fontId="10" fillId="5" borderId="7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 wrapText="1"/>
    </xf>
    <xf numFmtId="0" fontId="21" fillId="4" borderId="0" xfId="2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3" borderId="15" xfId="0" applyFont="1" applyFill="1" applyBorder="1" applyAlignment="1">
      <alignment horizontal="left" vertical="center" wrapText="1" indent="1"/>
    </xf>
    <xf numFmtId="165" fontId="9" fillId="3" borderId="1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horizontal="left" vertical="center" wrapText="1" indent="1"/>
    </xf>
    <xf numFmtId="165" fontId="9" fillId="3" borderId="1" xfId="0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40"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double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double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color auto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AEEF3"/>
        </patternFill>
      </fill>
    </dxf>
  </dxfs>
  <tableStyles count="1" defaultTableStyle="TableStyleMedium9" defaultPivotStyle="PivotStyleMedium7">
    <tableStyle name="Table Style 1" pivot="0" count="1" xr9:uid="{00000000-0011-0000-FFFF-FFFF00000000}">
      <tableStyleElement type="secondRowStripe" dxfId="39"/>
    </tableStyle>
  </tableStyles>
  <colors>
    <mruColors>
      <color rgb="FFEAEEF3"/>
      <color rgb="FFF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fr.smartsheet.com/try-it?trp=17760&amp;utm_language=FR&amp;utm_source=template-excel&amp;utm_medium=content&amp;utm_campaign=ic-Basic+Daily+Sales+Report-excel-17760-fr&amp;lpa=ic+Basic+Daily+Sales+Report+excel+17760+f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1333500</xdr:colOff>
      <xdr:row>0</xdr:row>
      <xdr:rowOff>38100</xdr:rowOff>
    </xdr:from>
    <xdr:to>
      <xdr:col>10</xdr:col>
      <xdr:colOff>12700</xdr:colOff>
      <xdr:row>0</xdr:row>
      <xdr:rowOff>546219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ECBB0F-C244-30AC-10DA-A571D663F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3300" y="38100"/>
          <a:ext cx="2730500" cy="508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ISO-27002-Information-Security-Guidelines-Checkli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O 27002 Info Security Check"/>
      <sheetName val="-Disclaimer-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7:J23" totalsRowShown="0" headerRowDxfId="38" dataDxfId="36" headerRowBorderDxfId="37" tableBorderDxfId="35" totalsRowBorderDxfId="34">
  <autoFilter ref="B7:J23" xr:uid="{00000000-0009-0000-0100-000001000000}"/>
  <tableColumns count="9">
    <tableColumn id="1" xr3:uid="{00000000-0010-0000-0000-000001000000}" name="N° DE L’ÉLÉMENT" dataDxfId="33"/>
    <tableColumn id="2" xr3:uid="{00000000-0010-0000-0000-000002000000}" name="NOM DE L’ÉLÉMENT" dataDxfId="32">
      <calculatedColumnFormula>IFERROR(VLOOKUP(B8,InventoryList[],2,0),"–")</calculatedColumnFormula>
    </tableColumn>
    <tableColumn id="3" xr3:uid="{00000000-0010-0000-0000-000003000000}" name="DESCRIPTION DE L’ÉLÉMENT" dataDxfId="31">
      <calculatedColumnFormula>IFERROR(VLOOKUP(B8,InventoryList[],3,0),"–")</calculatedColumnFormula>
    </tableColumn>
    <tableColumn id="4" xr3:uid="{00000000-0010-0000-0000-000004000000}" name="PRIX" dataDxfId="30">
      <calculatedColumnFormula>IFERROR(VLOOKUP(B8,InventoryList[],4,0),"–")</calculatedColumnFormula>
    </tableColumn>
    <tableColumn id="5" xr3:uid="{00000000-0010-0000-0000-000005000000}" name="QTÉ" dataDxfId="29"/>
    <tableColumn id="6" xr3:uid="{00000000-0010-0000-0000-000006000000}" name="MONTANT" dataDxfId="28">
      <calculatedColumnFormula>IFERROR(Table1[[#This Row],[PRIX]]*Table1[[#This Row],[QTÉ]],"")</calculatedColumnFormula>
    </tableColumn>
    <tableColumn id="7" xr3:uid="{00000000-0010-0000-0000-000007000000}" name="TAUX DE TAXE" dataDxfId="27"/>
    <tableColumn id="8" xr3:uid="{00000000-0010-0000-0000-000008000000}" name="TAXE" dataDxfId="26">
      <calculatedColumnFormula>IFERROR(Table1[[#This Row],[MONTANT]]*Table1[[#This Row],[TAUX DE TAXE]],"")</calculatedColumnFormula>
    </tableColumn>
    <tableColumn id="9" xr3:uid="{00000000-0010-0000-0000-000009000000}" name="TOTAL" dataDxfId="25">
      <calculatedColumnFormula>IFERROR(Table1[[#This Row],[MONTANT]]+Table1[[#This Row],[TAXE]],"")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7:J107" totalsRowShown="0" headerRowDxfId="24" dataDxfId="22" headerRowBorderDxfId="23" tableBorderDxfId="21" totalsRowBorderDxfId="20">
  <autoFilter ref="B7:J107" xr:uid="{00000000-0009-0000-0100-000002000000}"/>
  <tableColumns count="9">
    <tableColumn id="1" xr3:uid="{00000000-0010-0000-0100-000001000000}" name="N° DE L’ÉLÉMENT" dataDxfId="19"/>
    <tableColumn id="2" xr3:uid="{00000000-0010-0000-0100-000002000000}" name="NOM DE L’ÉLÉMENT" dataDxfId="18">
      <calculatedColumnFormula>IFERROR(VLOOKUP(B8,InventoryList[],2,0),"–")</calculatedColumnFormula>
    </tableColumn>
    <tableColumn id="3" xr3:uid="{00000000-0010-0000-0100-000003000000}" name="DESCRIPTION DE L’ÉLÉMENT" dataDxfId="17">
      <calculatedColumnFormula>IFERROR(VLOOKUP(B8,InventoryList[],3,0),"–")</calculatedColumnFormula>
    </tableColumn>
    <tableColumn id="4" xr3:uid="{00000000-0010-0000-0100-000004000000}" name="PRIX" dataDxfId="16">
      <calculatedColumnFormula>IFERROR(VLOOKUP(B8,InventoryList[],4,0),"–")</calculatedColumnFormula>
    </tableColumn>
    <tableColumn id="5" xr3:uid="{00000000-0010-0000-0100-000005000000}" name="QTÉ" dataDxfId="15"/>
    <tableColumn id="6" xr3:uid="{00000000-0010-0000-0100-000006000000}" name="MONTANT" dataDxfId="14">
      <calculatedColumnFormula>IFERROR(Table13[[#This Row],[PRIX]]*Table13[[#This Row],[QTÉ]],"")</calculatedColumnFormula>
    </tableColumn>
    <tableColumn id="7" xr3:uid="{00000000-0010-0000-0100-000007000000}" name="TAUX DE TAXE" dataDxfId="13"/>
    <tableColumn id="8" xr3:uid="{00000000-0010-0000-0100-000008000000}" name="TAXE" dataDxfId="12">
      <calculatedColumnFormula>IFERROR(Table13[[#This Row],[MONTANT]]*Table13[[#This Row],[TAUX DE TAXE]],"")</calculatedColumnFormula>
    </tableColumn>
    <tableColumn id="9" xr3:uid="{00000000-0010-0000-0100-000009000000}" name="TOTAL" dataDxfId="11">
      <calculatedColumnFormula>IFERROR(Table13[[#This Row],[MONTANT]]+Table13[[#This Row],[TAXE]],"")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ventoryList" displayName="InventoryList" ref="B2:E47" totalsRowShown="0" headerRowDxfId="10" dataDxfId="8" headerRowBorderDxfId="9" tableBorderDxfId="7" totalsRowBorderDxfId="6">
  <autoFilter ref="B2:E47" xr:uid="{00000000-0009-0000-0100-000003000000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B4:E48">
    <sortCondition ref="B3:B48"/>
  </sortState>
  <tableColumns count="4">
    <tableColumn id="1" xr3:uid="{00000000-0010-0000-0200-000001000000}" name="N° DE L’ÉLÉMENT" dataDxfId="5"/>
    <tableColumn id="2" xr3:uid="{00000000-0010-0000-0200-000002000000}" name="NOM DE L’ÉLÉMENT" dataDxfId="4"/>
    <tableColumn id="4" xr3:uid="{00000000-0010-0000-0200-000004000000}" name="DESCRIPTION" dataDxfId="3"/>
    <tableColumn id="5" xr3:uid="{00000000-0010-0000-0200-000005000000}" name="PRIX" data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smartsheet.com/try-it?trp=17760&amp;utm_language=FR&amp;utm_source=template-excel&amp;utm_medium=content&amp;utm_campaign=ic-Basic+Daily+Sales+Report-excel-17760-fr&amp;lpa=ic+Basic+Daily+Sales+Report+excel+17760+fr" TargetMode="External"/><Relationship Id="rId1" Type="http://schemas.openxmlformats.org/officeDocument/2006/relationships/hyperlink" Target="http://bit.ly/2M0r1EZ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IP25"/>
  <sheetViews>
    <sheetView showGridLines="0" tabSelected="1" zoomScaleNormal="100" workbookViewId="0">
      <pane ySplit="1" topLeftCell="A2" activePane="bottomLeft" state="frozen"/>
      <selection pane="bottomLeft"/>
    </sheetView>
  </sheetViews>
  <sheetFormatPr baseColWidth="10" defaultColWidth="10.83203125" defaultRowHeight="16"/>
  <cols>
    <col min="1" max="1" width="3" style="8" customWidth="1"/>
    <col min="2" max="2" width="20.5" style="8" customWidth="1"/>
    <col min="3" max="3" width="23" style="8" customWidth="1"/>
    <col min="4" max="4" width="30" style="8" customWidth="1"/>
    <col min="5" max="5" width="10.83203125" style="9" customWidth="1"/>
    <col min="6" max="6" width="9.83203125" style="8" customWidth="1"/>
    <col min="7" max="7" width="15.1640625" style="8" customWidth="1"/>
    <col min="8" max="8" width="18.33203125" style="8" customWidth="1"/>
    <col min="9" max="9" width="18.83203125" style="8" bestFit="1" customWidth="1"/>
    <col min="10" max="10" width="16" style="8" customWidth="1"/>
    <col min="11" max="11" width="3" style="8" customWidth="1"/>
    <col min="12" max="16384" width="10.83203125" style="8"/>
  </cols>
  <sheetData>
    <row r="1" spans="1:250" s="17" customFormat="1" ht="45" customHeight="1">
      <c r="A1" s="16"/>
      <c r="B1" s="55" t="s">
        <v>13</v>
      </c>
      <c r="C1" s="55"/>
      <c r="D1" s="55"/>
      <c r="E1" s="55"/>
      <c r="F1" s="55"/>
      <c r="G1" s="55"/>
      <c r="H1" s="55"/>
      <c r="I1" s="55"/>
      <c r="J1" s="5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</row>
    <row r="2" spans="1:250" ht="40" customHeight="1">
      <c r="B2" s="56" t="s">
        <v>14</v>
      </c>
      <c r="C2" s="56"/>
      <c r="D2" s="56"/>
      <c r="E2" s="56"/>
      <c r="F2" s="56"/>
      <c r="G2" s="56"/>
      <c r="H2" s="56"/>
      <c r="I2" s="56"/>
      <c r="J2" s="56"/>
    </row>
    <row r="3" spans="1:250" ht="30" customHeight="1">
      <c r="B3" s="63" t="s">
        <v>15</v>
      </c>
      <c r="C3" s="63"/>
      <c r="D3" s="64" t="s">
        <v>0</v>
      </c>
      <c r="E3" s="64"/>
      <c r="F3" s="10"/>
      <c r="G3" s="10"/>
      <c r="H3" s="58" t="s">
        <v>16</v>
      </c>
      <c r="I3" s="58"/>
      <c r="J3" s="11">
        <f>SUM(G8:G23)</f>
        <v>3750</v>
      </c>
    </row>
    <row r="4" spans="1:250" ht="30" customHeight="1" thickBot="1">
      <c r="B4" s="60" t="s">
        <v>11</v>
      </c>
      <c r="C4" s="60"/>
      <c r="D4" s="61"/>
      <c r="E4" s="61"/>
      <c r="F4" s="10"/>
      <c r="G4" s="10"/>
      <c r="H4" s="59" t="s">
        <v>17</v>
      </c>
      <c r="I4" s="59"/>
      <c r="J4" s="12">
        <f>SUM(I8:I23)</f>
        <v>277.5</v>
      </c>
    </row>
    <row r="5" spans="1:250" ht="30" customHeight="1" thickTop="1">
      <c r="B5" s="10"/>
      <c r="C5" s="10"/>
      <c r="D5" s="62"/>
      <c r="E5" s="62"/>
      <c r="F5" s="10"/>
      <c r="G5" s="10"/>
      <c r="H5" s="58" t="s">
        <v>18</v>
      </c>
      <c r="I5" s="58"/>
      <c r="J5" s="11">
        <f>SUM(J8:J23)</f>
        <v>4027.5</v>
      </c>
    </row>
    <row r="6" spans="1:250" ht="7" customHeight="1">
      <c r="B6" s="10"/>
      <c r="C6" s="10"/>
      <c r="D6" s="10"/>
      <c r="E6" s="10"/>
      <c r="F6" s="10"/>
      <c r="G6" s="10"/>
      <c r="H6" s="10"/>
      <c r="I6" s="10"/>
      <c r="J6" s="10"/>
    </row>
    <row r="7" spans="1:250" ht="30" customHeight="1">
      <c r="B7" s="30" t="s">
        <v>19</v>
      </c>
      <c r="C7" s="31" t="s">
        <v>20</v>
      </c>
      <c r="D7" s="31" t="s">
        <v>21</v>
      </c>
      <c r="E7" s="32" t="s">
        <v>22</v>
      </c>
      <c r="F7" s="32" t="s">
        <v>23</v>
      </c>
      <c r="G7" s="32" t="s">
        <v>24</v>
      </c>
      <c r="H7" s="33" t="s">
        <v>25</v>
      </c>
      <c r="I7" s="34" t="s">
        <v>26</v>
      </c>
      <c r="J7" s="35" t="s">
        <v>1</v>
      </c>
    </row>
    <row r="8" spans="1:250" s="25" customFormat="1" ht="22" customHeight="1">
      <c r="B8" s="26" t="s">
        <v>2</v>
      </c>
      <c r="C8" s="20" t="str">
        <f>IFERROR(VLOOKUP(B8,InventoryList[],2,0),"–")</f>
        <v>ÉLÉMENT A</v>
      </c>
      <c r="D8" s="20" t="str">
        <f>IFERROR(VLOOKUP(B8,InventoryList[],3,0),"–")</f>
        <v>Description de l’élément A</v>
      </c>
      <c r="E8" s="19">
        <f>IFERROR(VLOOKUP(B8,InventoryList[],4,0),"–")</f>
        <v>10</v>
      </c>
      <c r="F8" s="20">
        <v>20</v>
      </c>
      <c r="G8" s="19">
        <f>IFERROR(Table1[[#This Row],[PRIX]]*Table1[[#This Row],[QTÉ]],"")</f>
        <v>200</v>
      </c>
      <c r="H8" s="21">
        <v>0.15</v>
      </c>
      <c r="I8" s="27">
        <f>IFERROR(Table1[[#This Row],[MONTANT]]*Table1[[#This Row],[TAUX DE TAXE]],"")</f>
        <v>30</v>
      </c>
      <c r="J8" s="28">
        <f>IFERROR(Table1[[#This Row],[MONTANT]]+Table1[[#This Row],[TAXE]],"")</f>
        <v>230</v>
      </c>
    </row>
    <row r="9" spans="1:250" s="25" customFormat="1" ht="22" customHeight="1">
      <c r="B9" s="26" t="s">
        <v>3</v>
      </c>
      <c r="C9" s="20" t="str">
        <f>IFERROR(VLOOKUP(B9,InventoryList[],2,0),"–")</f>
        <v>ÉLÉMENT B</v>
      </c>
      <c r="D9" s="20" t="str">
        <f>IFERROR(VLOOKUP(B9,InventoryList[],3,0),"–")</f>
        <v>Description de l’élément B</v>
      </c>
      <c r="E9" s="19">
        <f>IFERROR(VLOOKUP(B9,InventoryList[],4,0),"–")</f>
        <v>20</v>
      </c>
      <c r="F9" s="20">
        <v>10</v>
      </c>
      <c r="G9" s="19">
        <f>IFERROR(Table1[[#This Row],[PRIX]]*Table1[[#This Row],[QTÉ]],"")</f>
        <v>200</v>
      </c>
      <c r="H9" s="21">
        <v>0.15</v>
      </c>
      <c r="I9" s="27">
        <f>IFERROR(Table1[[#This Row],[MONTANT]]*Table1[[#This Row],[TAUX DE TAXE]],"")</f>
        <v>30</v>
      </c>
      <c r="J9" s="28">
        <f>IFERROR(Table1[[#This Row],[MONTANT]]+Table1[[#This Row],[TAXE]],"")</f>
        <v>230</v>
      </c>
    </row>
    <row r="10" spans="1:250" s="25" customFormat="1" ht="22" customHeight="1">
      <c r="B10" s="26" t="s">
        <v>4</v>
      </c>
      <c r="C10" s="20" t="str">
        <f>IFERROR(VLOOKUP(B10,InventoryList[],2,0),"–")</f>
        <v>ÉLÉMENT C</v>
      </c>
      <c r="D10" s="20" t="str">
        <f>IFERROR(VLOOKUP(B10,InventoryList[],3,0),"–")</f>
        <v>Description de l’élément C</v>
      </c>
      <c r="E10" s="19">
        <f>IFERROR(VLOOKUP(B10,InventoryList[],4,0),"–")</f>
        <v>30</v>
      </c>
      <c r="F10" s="20">
        <v>5</v>
      </c>
      <c r="G10" s="19">
        <f>IFERROR(Table1[[#This Row],[PRIX]]*Table1[[#This Row],[QTÉ]],"")</f>
        <v>150</v>
      </c>
      <c r="H10" s="21">
        <v>0.15</v>
      </c>
      <c r="I10" s="27">
        <f>IFERROR(Table1[[#This Row],[MONTANT]]*Table1[[#This Row],[TAUX DE TAXE]],"")</f>
        <v>22.5</v>
      </c>
      <c r="J10" s="28">
        <f>IFERROR(Table1[[#This Row],[MONTANT]]+Table1[[#This Row],[TAXE]],"")</f>
        <v>172.5</v>
      </c>
    </row>
    <row r="11" spans="1:250" s="25" customFormat="1" ht="22" customHeight="1">
      <c r="B11" s="26" t="s">
        <v>5</v>
      </c>
      <c r="C11" s="20" t="str">
        <f>IFERROR(VLOOKUP(B11,InventoryList[],2,0),"–")</f>
        <v>ÉLÉMENT D</v>
      </c>
      <c r="D11" s="20" t="str">
        <f>IFERROR(VLOOKUP(B11,InventoryList[],3,0),"–")</f>
        <v>Description de l’élément D</v>
      </c>
      <c r="E11" s="19">
        <f>IFERROR(VLOOKUP(B11,InventoryList[],4,0),"–")</f>
        <v>10</v>
      </c>
      <c r="F11" s="20">
        <v>40</v>
      </c>
      <c r="G11" s="19">
        <f>IFERROR(Table1[[#This Row],[PRIX]]*Table1[[#This Row],[QTÉ]],"")</f>
        <v>400</v>
      </c>
      <c r="H11" s="21">
        <v>0</v>
      </c>
      <c r="I11" s="27">
        <f>IFERROR(Table1[[#This Row],[MONTANT]]*Table1[[#This Row],[TAUX DE TAXE]],"")</f>
        <v>0</v>
      </c>
      <c r="J11" s="28">
        <f>IFERROR(Table1[[#This Row],[MONTANT]]+Table1[[#This Row],[TAXE]],"")</f>
        <v>400</v>
      </c>
    </row>
    <row r="12" spans="1:250" s="25" customFormat="1" ht="22" customHeight="1">
      <c r="B12" s="26" t="s">
        <v>6</v>
      </c>
      <c r="C12" s="20" t="str">
        <f>IFERROR(VLOOKUP(B12,InventoryList[],2,0),"–")</f>
        <v>ÉLÉMENT E</v>
      </c>
      <c r="D12" s="20" t="str">
        <f>IFERROR(VLOOKUP(B12,InventoryList[],3,0),"–")</f>
        <v>Description de l’élément E</v>
      </c>
      <c r="E12" s="19">
        <f>IFERROR(VLOOKUP(B12,InventoryList[],4,0),"–")</f>
        <v>20</v>
      </c>
      <c r="F12" s="20">
        <v>25</v>
      </c>
      <c r="G12" s="19">
        <f>IFERROR(Table1[[#This Row],[PRIX]]*Table1[[#This Row],[QTÉ]],"")</f>
        <v>500</v>
      </c>
      <c r="H12" s="21">
        <v>0.15</v>
      </c>
      <c r="I12" s="27">
        <f>IFERROR(Table1[[#This Row],[MONTANT]]*Table1[[#This Row],[TAUX DE TAXE]],"")</f>
        <v>75</v>
      </c>
      <c r="J12" s="28">
        <f>IFERROR(Table1[[#This Row],[MONTANT]]+Table1[[#This Row],[TAXE]],"")</f>
        <v>575</v>
      </c>
    </row>
    <row r="13" spans="1:250" s="25" customFormat="1" ht="22" customHeight="1">
      <c r="B13" s="26" t="s">
        <v>7</v>
      </c>
      <c r="C13" s="20" t="str">
        <f>IFERROR(VLOOKUP(B13,InventoryList[],2,0),"–")</f>
        <v>ÉLÉMENT F</v>
      </c>
      <c r="D13" s="20" t="str">
        <f>IFERROR(VLOOKUP(B13,InventoryList[],3,0),"–")</f>
        <v>Description de l’élément F</v>
      </c>
      <c r="E13" s="19">
        <f>IFERROR(VLOOKUP(B13,InventoryList[],4,0),"–")</f>
        <v>30</v>
      </c>
      <c r="F13" s="20">
        <v>50</v>
      </c>
      <c r="G13" s="19">
        <f>IFERROR(Table1[[#This Row],[PRIX]]*Table1[[#This Row],[QTÉ]],"")</f>
        <v>1500</v>
      </c>
      <c r="H13" s="21">
        <v>0</v>
      </c>
      <c r="I13" s="27">
        <f>IFERROR(Table1[[#This Row],[MONTANT]]*Table1[[#This Row],[TAUX DE TAXE]],"")</f>
        <v>0</v>
      </c>
      <c r="J13" s="28">
        <f>IFERROR(Table1[[#This Row],[MONTANT]]+Table1[[#This Row],[TAXE]],"")</f>
        <v>1500</v>
      </c>
    </row>
    <row r="14" spans="1:250" s="25" customFormat="1" ht="22" customHeight="1">
      <c r="B14" s="26" t="s">
        <v>8</v>
      </c>
      <c r="C14" s="20" t="str">
        <f>IFERROR(VLOOKUP(B14,InventoryList[],2,0),"–")</f>
        <v>ÉLÉMENT G</v>
      </c>
      <c r="D14" s="20" t="str">
        <f>IFERROR(VLOOKUP(B14,InventoryList[],3,0),"–")</f>
        <v>Description de l’élément G</v>
      </c>
      <c r="E14" s="19">
        <f>IFERROR(VLOOKUP(B14,InventoryList[],4,0),"–")</f>
        <v>10</v>
      </c>
      <c r="F14" s="20">
        <v>20</v>
      </c>
      <c r="G14" s="19">
        <f>IFERROR(Table1[[#This Row],[PRIX]]*Table1[[#This Row],[QTÉ]],"")</f>
        <v>200</v>
      </c>
      <c r="H14" s="21">
        <v>0.15</v>
      </c>
      <c r="I14" s="27">
        <f>IFERROR(Table1[[#This Row],[MONTANT]]*Table1[[#This Row],[TAUX DE TAXE]],"")</f>
        <v>30</v>
      </c>
      <c r="J14" s="28">
        <f>IFERROR(Table1[[#This Row],[MONTANT]]+Table1[[#This Row],[TAXE]],"")</f>
        <v>230</v>
      </c>
    </row>
    <row r="15" spans="1:250" s="25" customFormat="1" ht="22" customHeight="1">
      <c r="B15" s="26" t="s">
        <v>9</v>
      </c>
      <c r="C15" s="20" t="str">
        <f>IFERROR(VLOOKUP(B15,InventoryList[],2,0),"–")</f>
        <v>ÉLÉMENT H</v>
      </c>
      <c r="D15" s="20" t="str">
        <f>IFERROR(VLOOKUP(B15,InventoryList[],3,0),"–")</f>
        <v>Description de l’élément H</v>
      </c>
      <c r="E15" s="19">
        <f>IFERROR(VLOOKUP(B15,InventoryList[],4,0),"–")</f>
        <v>20</v>
      </c>
      <c r="F15" s="20">
        <v>30</v>
      </c>
      <c r="G15" s="19">
        <f>IFERROR(Table1[[#This Row],[PRIX]]*Table1[[#This Row],[QTÉ]],"")</f>
        <v>600</v>
      </c>
      <c r="H15" s="21">
        <v>0.15</v>
      </c>
      <c r="I15" s="27">
        <f>IFERROR(Table1[[#This Row],[MONTANT]]*Table1[[#This Row],[TAUX DE TAXE]],"")</f>
        <v>90</v>
      </c>
      <c r="J15" s="28">
        <f>IFERROR(Table1[[#This Row],[MONTANT]]+Table1[[#This Row],[TAXE]],"")</f>
        <v>690</v>
      </c>
    </row>
    <row r="16" spans="1:250" s="25" customFormat="1" ht="22" customHeight="1">
      <c r="B16" s="26"/>
      <c r="C16" s="20" t="str">
        <f>IFERROR(VLOOKUP(B16,InventoryList[],2,0),"–")</f>
        <v>–</v>
      </c>
      <c r="D16" s="20" t="str">
        <f>IFERROR(VLOOKUP(B16,InventoryList[],3,0),"–")</f>
        <v>–</v>
      </c>
      <c r="E16" s="19" t="str">
        <f>IFERROR(VLOOKUP(B16,InventoryList[],4,0),"–")</f>
        <v>–</v>
      </c>
      <c r="F16" s="20"/>
      <c r="G16" s="19" t="str">
        <f>IFERROR(Table1[[#This Row],[PRIX]]*Table1[[#This Row],[QTÉ]],"")</f>
        <v/>
      </c>
      <c r="H16" s="21"/>
      <c r="I16" s="27" t="str">
        <f>IFERROR(Table1[[#This Row],[MONTANT]]*Table1[[#This Row],[TAUX DE TAXE]],"")</f>
        <v/>
      </c>
      <c r="J16" s="28" t="str">
        <f>IFERROR(Table1[[#This Row],[MONTANT]]+Table1[[#This Row],[TAXE]],"")</f>
        <v/>
      </c>
    </row>
    <row r="17" spans="2:10" s="25" customFormat="1" ht="22" customHeight="1">
      <c r="B17" s="26"/>
      <c r="C17" s="20" t="str">
        <f>IFERROR(VLOOKUP(B17,InventoryList[],2,0),"–")</f>
        <v>–</v>
      </c>
      <c r="D17" s="20" t="str">
        <f>IFERROR(VLOOKUP(B17,InventoryList[],3,0),"–")</f>
        <v>–</v>
      </c>
      <c r="E17" s="19" t="str">
        <f>IFERROR(VLOOKUP(B17,InventoryList[],4,0),"–")</f>
        <v>–</v>
      </c>
      <c r="F17" s="20"/>
      <c r="G17" s="19" t="str">
        <f>IFERROR(Table1[[#This Row],[PRIX]]*Table1[[#This Row],[QTÉ]],"")</f>
        <v/>
      </c>
      <c r="H17" s="21"/>
      <c r="I17" s="27" t="str">
        <f>IFERROR(Table1[[#This Row],[MONTANT]]*Table1[[#This Row],[TAUX DE TAXE]],"")</f>
        <v/>
      </c>
      <c r="J17" s="28" t="str">
        <f>IFERROR(Table1[[#This Row],[MONTANT]]+Table1[[#This Row],[TAXE]],"")</f>
        <v/>
      </c>
    </row>
    <row r="18" spans="2:10" s="25" customFormat="1" ht="22" customHeight="1">
      <c r="B18" s="26"/>
      <c r="C18" s="20" t="str">
        <f>IFERROR(VLOOKUP(B18,InventoryList[],2,0),"–")</f>
        <v>–</v>
      </c>
      <c r="D18" s="20" t="str">
        <f>IFERROR(VLOOKUP(B18,InventoryList[],3,0),"–")</f>
        <v>–</v>
      </c>
      <c r="E18" s="19" t="str">
        <f>IFERROR(VLOOKUP(B18,InventoryList[],4,0),"–")</f>
        <v>–</v>
      </c>
      <c r="F18" s="20"/>
      <c r="G18" s="19" t="str">
        <f>IFERROR(Table1[[#This Row],[PRIX]]*Table1[[#This Row],[QTÉ]],"")</f>
        <v/>
      </c>
      <c r="H18" s="21"/>
      <c r="I18" s="27" t="str">
        <f>IFERROR(Table1[[#This Row],[MONTANT]]*Table1[[#This Row],[TAUX DE TAXE]],"")</f>
        <v/>
      </c>
      <c r="J18" s="28" t="str">
        <f>IFERROR(Table1[[#This Row],[MONTANT]]+Table1[[#This Row],[TAXE]],"")</f>
        <v/>
      </c>
    </row>
    <row r="19" spans="2:10" s="25" customFormat="1" ht="22" customHeight="1">
      <c r="B19" s="26"/>
      <c r="C19" s="20" t="str">
        <f>IFERROR(VLOOKUP(B19,InventoryList[],2,0),"–")</f>
        <v>–</v>
      </c>
      <c r="D19" s="20" t="str">
        <f>IFERROR(VLOOKUP(B19,InventoryList[],3,0),"–")</f>
        <v>–</v>
      </c>
      <c r="E19" s="19" t="str">
        <f>IFERROR(VLOOKUP(B19,InventoryList[],4,0),"–")</f>
        <v>–</v>
      </c>
      <c r="F19" s="20"/>
      <c r="G19" s="19" t="str">
        <f>IFERROR(Table1[[#This Row],[PRIX]]*Table1[[#This Row],[QTÉ]],"")</f>
        <v/>
      </c>
      <c r="H19" s="21"/>
      <c r="I19" s="27" t="str">
        <f>IFERROR(Table1[[#This Row],[MONTANT]]*Table1[[#This Row],[TAUX DE TAXE]],"")</f>
        <v/>
      </c>
      <c r="J19" s="28" t="str">
        <f>IFERROR(Table1[[#This Row],[MONTANT]]+Table1[[#This Row],[TAXE]],"")</f>
        <v/>
      </c>
    </row>
    <row r="20" spans="2:10" s="25" customFormat="1" ht="22" customHeight="1">
      <c r="B20" s="26"/>
      <c r="C20" s="20" t="str">
        <f>IFERROR(VLOOKUP(B20,InventoryList[],2,0),"–")</f>
        <v>–</v>
      </c>
      <c r="D20" s="20" t="str">
        <f>IFERROR(VLOOKUP(B20,InventoryList[],3,0),"–")</f>
        <v>–</v>
      </c>
      <c r="E20" s="19" t="str">
        <f>IFERROR(VLOOKUP(B20,InventoryList[],4,0),"–")</f>
        <v>–</v>
      </c>
      <c r="F20" s="20"/>
      <c r="G20" s="19" t="str">
        <f>IFERROR(Table1[[#This Row],[PRIX]]*Table1[[#This Row],[QTÉ]],"")</f>
        <v/>
      </c>
      <c r="H20" s="21"/>
      <c r="I20" s="27" t="str">
        <f>IFERROR(Table1[[#This Row],[MONTANT]]*Table1[[#This Row],[TAUX DE TAXE]],"")</f>
        <v/>
      </c>
      <c r="J20" s="28" t="str">
        <f>IFERROR(Table1[[#This Row],[MONTANT]]+Table1[[#This Row],[TAXE]],"")</f>
        <v/>
      </c>
    </row>
    <row r="21" spans="2:10" s="25" customFormat="1" ht="22" customHeight="1">
      <c r="B21" s="26"/>
      <c r="C21" s="20" t="str">
        <f>IFERROR(VLOOKUP(B21,InventoryList[],2,0),"–")</f>
        <v>–</v>
      </c>
      <c r="D21" s="20" t="str">
        <f>IFERROR(VLOOKUP(B21,InventoryList[],3,0),"–")</f>
        <v>–</v>
      </c>
      <c r="E21" s="19" t="str">
        <f>IFERROR(VLOOKUP(B21,InventoryList[],4,0),"–")</f>
        <v>–</v>
      </c>
      <c r="F21" s="20"/>
      <c r="G21" s="19" t="str">
        <f>IFERROR(Table1[[#This Row],[PRIX]]*Table1[[#This Row],[QTÉ]],"")</f>
        <v/>
      </c>
      <c r="H21" s="21"/>
      <c r="I21" s="27" t="str">
        <f>IFERROR(Table1[[#This Row],[MONTANT]]*Table1[[#This Row],[TAUX DE TAXE]],"")</f>
        <v/>
      </c>
      <c r="J21" s="28" t="str">
        <f>IFERROR(Table1[[#This Row],[MONTANT]]+Table1[[#This Row],[TAXE]],"")</f>
        <v/>
      </c>
    </row>
    <row r="22" spans="2:10" s="25" customFormat="1" ht="22" customHeight="1">
      <c r="B22" s="26"/>
      <c r="C22" s="20" t="str">
        <f>IFERROR(VLOOKUP(B22,InventoryList[],2,0),"–")</f>
        <v>–</v>
      </c>
      <c r="D22" s="20" t="str">
        <f>IFERROR(VLOOKUP(B22,InventoryList[],3,0),"–")</f>
        <v>–</v>
      </c>
      <c r="E22" s="19" t="str">
        <f>IFERROR(VLOOKUP(B22,InventoryList[],4,0),"–")</f>
        <v>–</v>
      </c>
      <c r="F22" s="20"/>
      <c r="G22" s="19" t="str">
        <f>IFERROR(Table1[[#This Row],[PRIX]]*Table1[[#This Row],[QTÉ]],"")</f>
        <v/>
      </c>
      <c r="H22" s="21"/>
      <c r="I22" s="27" t="str">
        <f>IFERROR(Table1[[#This Row],[MONTANT]]*Table1[[#This Row],[TAUX DE TAXE]],"")</f>
        <v/>
      </c>
      <c r="J22" s="28" t="str">
        <f>IFERROR(Table1[[#This Row],[MONTANT]]+Table1[[#This Row],[TAXE]],"")</f>
        <v/>
      </c>
    </row>
    <row r="23" spans="2:10" s="25" customFormat="1" ht="22" customHeight="1">
      <c r="B23" s="29"/>
      <c r="C23" s="23" t="str">
        <f>IFERROR(VLOOKUP(B23,InventoryList[],2,0),"–")</f>
        <v>–</v>
      </c>
      <c r="D23" s="23" t="str">
        <f>IFERROR(VLOOKUP(B23,InventoryList[],3,0),"–")</f>
        <v>–</v>
      </c>
      <c r="E23" s="22" t="str">
        <f>IFERROR(VLOOKUP(B23,InventoryList[],4,0),"–")</f>
        <v>–</v>
      </c>
      <c r="F23" s="23"/>
      <c r="G23" s="19" t="str">
        <f>IFERROR(Table1[[#This Row],[PRIX]]*Table1[[#This Row],[QTÉ]],"")</f>
        <v/>
      </c>
      <c r="H23" s="24"/>
      <c r="I23" s="27" t="str">
        <f>IFERROR(Table1[[#This Row],[MONTANT]]*Table1[[#This Row],[TAUX DE TAXE]],"")</f>
        <v/>
      </c>
      <c r="J23" s="28" t="str">
        <f>IFERROR(Table1[[#This Row],[MONTANT]]+Table1[[#This Row],[TAXE]],"")</f>
        <v/>
      </c>
    </row>
    <row r="24" spans="2:10" ht="12" customHeight="1"/>
    <row r="25" spans="2:10" s="18" customFormat="1" ht="45" customHeight="1">
      <c r="B25" s="57" t="s">
        <v>27</v>
      </c>
      <c r="C25" s="57"/>
      <c r="D25" s="57"/>
      <c r="E25" s="57"/>
      <c r="F25" s="57"/>
      <c r="G25" s="57"/>
      <c r="H25" s="57"/>
      <c r="I25" s="57"/>
      <c r="J25" s="57"/>
    </row>
  </sheetData>
  <mergeCells count="11">
    <mergeCell ref="B1:J1"/>
    <mergeCell ref="B2:J2"/>
    <mergeCell ref="B25:J25"/>
    <mergeCell ref="H3:I3"/>
    <mergeCell ref="H4:I4"/>
    <mergeCell ref="H5:I5"/>
    <mergeCell ref="B4:C4"/>
    <mergeCell ref="D4:E4"/>
    <mergeCell ref="D5:E5"/>
    <mergeCell ref="B3:C3"/>
    <mergeCell ref="D3:E3"/>
  </mergeCells>
  <phoneticPr fontId="23" type="noConversion"/>
  <hyperlinks>
    <hyperlink ref="B25:D25" r:id="rId1" display="CLICK HERE TO CREATE IN SMARTSHEET" xr:uid="{00000000-0004-0000-0000-000000000000}"/>
    <hyperlink ref="B25:J25" r:id="rId2" display="CLIQUER ICI POUR CRÉER DANS SMARTSHEET" xr:uid="{00000000-0004-0000-0000-000001000000}"/>
  </hyperlinks>
  <pageMargins left="0.4" right="0.4" top="0.4" bottom="0.4" header="0" footer="0"/>
  <pageSetup scale="96" fitToHeight="0" orientation="landscape" horizontalDpi="1200" verticalDpi="1200" r:id="rId3"/>
  <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'Liste des stocks'!$B$3:$B$47</xm:f>
          </x14:formula1>
          <xm:sqref>B8:B23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A1:IP107"/>
  <sheetViews>
    <sheetView showGridLines="0" workbookViewId="0">
      <pane ySplit="7" topLeftCell="A8" activePane="bottomLeft" state="frozen"/>
      <selection pane="bottomLeft" activeCell="B1" sqref="B1:I1"/>
    </sheetView>
  </sheetViews>
  <sheetFormatPr baseColWidth="10" defaultColWidth="10.83203125" defaultRowHeight="16"/>
  <cols>
    <col min="1" max="1" width="3.33203125" style="8" customWidth="1"/>
    <col min="2" max="2" width="20.1640625" style="8" customWidth="1"/>
    <col min="3" max="3" width="23" style="8" customWidth="1"/>
    <col min="4" max="4" width="29.83203125" style="8" customWidth="1"/>
    <col min="5" max="5" width="10.83203125" style="9" customWidth="1"/>
    <col min="6" max="6" width="9.83203125" style="8" customWidth="1"/>
    <col min="7" max="7" width="15.1640625" style="8" customWidth="1"/>
    <col min="8" max="8" width="18.6640625" style="8" customWidth="1"/>
    <col min="9" max="9" width="10.83203125" style="8"/>
    <col min="10" max="10" width="16" style="8" customWidth="1"/>
    <col min="11" max="11" width="3.33203125" style="8" customWidth="1"/>
    <col min="12" max="16384" width="10.83203125" style="8"/>
  </cols>
  <sheetData>
    <row r="1" spans="1:250" s="7" customFormat="1" ht="42" customHeight="1">
      <c r="A1" s="6"/>
      <c r="B1" s="55" t="s">
        <v>45</v>
      </c>
      <c r="C1" s="55"/>
      <c r="D1" s="55"/>
      <c r="E1" s="55"/>
      <c r="F1" s="55"/>
      <c r="G1" s="55"/>
      <c r="H1" s="55"/>
      <c r="I1" s="5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40" customHeight="1">
      <c r="B2" s="56" t="s">
        <v>14</v>
      </c>
      <c r="C2" s="56"/>
      <c r="D2" s="56"/>
      <c r="E2" s="56"/>
      <c r="F2" s="56"/>
      <c r="G2" s="56"/>
      <c r="H2" s="56"/>
      <c r="I2" s="56"/>
      <c r="J2" s="56"/>
    </row>
    <row r="3" spans="1:250" ht="30" customHeight="1">
      <c r="B3" s="63" t="s">
        <v>15</v>
      </c>
      <c r="C3" s="63"/>
      <c r="D3" s="64" t="s">
        <v>0</v>
      </c>
      <c r="E3" s="64"/>
      <c r="F3" s="10"/>
      <c r="G3" s="10"/>
      <c r="H3" s="58" t="s">
        <v>16</v>
      </c>
      <c r="I3" s="58"/>
      <c r="J3" s="11">
        <f>SUM(G8:G107)</f>
        <v>0</v>
      </c>
    </row>
    <row r="4" spans="1:250" ht="30" customHeight="1" thickBot="1">
      <c r="B4" s="65"/>
      <c r="C4" s="65"/>
      <c r="D4" s="66"/>
      <c r="E4" s="66"/>
      <c r="F4" s="10"/>
      <c r="G4" s="10"/>
      <c r="H4" s="59" t="s">
        <v>17</v>
      </c>
      <c r="I4" s="59"/>
      <c r="J4" s="12">
        <f>SUM(I8:I107)</f>
        <v>0</v>
      </c>
    </row>
    <row r="5" spans="1:250" ht="30" customHeight="1" thickTop="1">
      <c r="B5" s="10"/>
      <c r="C5" s="10"/>
      <c r="D5" s="62"/>
      <c r="E5" s="62"/>
      <c r="F5" s="10"/>
      <c r="G5" s="10"/>
      <c r="H5" s="58" t="s">
        <v>18</v>
      </c>
      <c r="I5" s="58"/>
      <c r="J5" s="11">
        <f>SUM(J8:J107)</f>
        <v>0</v>
      </c>
    </row>
    <row r="6" spans="1:250" ht="7" customHeight="1">
      <c r="B6" s="10"/>
      <c r="C6" s="10"/>
      <c r="D6" s="10"/>
      <c r="E6" s="10"/>
      <c r="F6" s="10"/>
      <c r="G6" s="10"/>
      <c r="H6" s="10"/>
      <c r="I6" s="10"/>
      <c r="J6" s="10"/>
    </row>
    <row r="7" spans="1:250" ht="30" customHeight="1">
      <c r="B7" s="30" t="s">
        <v>19</v>
      </c>
      <c r="C7" s="31" t="s">
        <v>20</v>
      </c>
      <c r="D7" s="31" t="s">
        <v>21</v>
      </c>
      <c r="E7" s="32" t="s">
        <v>22</v>
      </c>
      <c r="F7" s="32" t="s">
        <v>23</v>
      </c>
      <c r="G7" s="32" t="s">
        <v>24</v>
      </c>
      <c r="H7" s="33" t="s">
        <v>25</v>
      </c>
      <c r="I7" s="34" t="s">
        <v>26</v>
      </c>
      <c r="J7" s="35" t="s">
        <v>1</v>
      </c>
    </row>
    <row r="8" spans="1:250" ht="22" customHeight="1">
      <c r="B8" s="41"/>
      <c r="C8" s="37" t="str">
        <f>IFERROR(VLOOKUP(B8,InventoryList[],2,0),"–")</f>
        <v>–</v>
      </c>
      <c r="D8" s="37" t="str">
        <f>IFERROR(VLOOKUP(B8,InventoryList[],3,0),"–")</f>
        <v>–</v>
      </c>
      <c r="E8" s="36" t="str">
        <f>IFERROR(VLOOKUP(B8,InventoryList[],4,0),"–")</f>
        <v>–</v>
      </c>
      <c r="F8" s="37"/>
      <c r="G8" s="36" t="str">
        <f>IFERROR(Table13[[#This Row],[PRIX]]*Table13[[#This Row],[QTÉ]],"")</f>
        <v/>
      </c>
      <c r="H8" s="38"/>
      <c r="I8" s="42" t="str">
        <f>IFERROR(Table13[[#This Row],[MONTANT]]*Table13[[#This Row],[TAUX DE TAXE]],"")</f>
        <v/>
      </c>
      <c r="J8" s="43" t="str">
        <f>IFERROR(Table13[[#This Row],[MONTANT]]+Table13[[#This Row],[TAXE]],"")</f>
        <v/>
      </c>
    </row>
    <row r="9" spans="1:250" ht="22" customHeight="1">
      <c r="B9" s="41"/>
      <c r="C9" s="37" t="str">
        <f>IFERROR(VLOOKUP(B9,InventoryList[],2,0),"–")</f>
        <v>–</v>
      </c>
      <c r="D9" s="37" t="str">
        <f>IFERROR(VLOOKUP(B9,InventoryList[],3,0),"–")</f>
        <v>–</v>
      </c>
      <c r="E9" s="36" t="str">
        <f>IFERROR(VLOOKUP(B9,InventoryList[],4,0),"–")</f>
        <v>–</v>
      </c>
      <c r="F9" s="37"/>
      <c r="G9" s="36" t="str">
        <f>IFERROR(Table13[[#This Row],[PRIX]]*Table13[[#This Row],[QTÉ]],"")</f>
        <v/>
      </c>
      <c r="H9" s="38"/>
      <c r="I9" s="42" t="str">
        <f>IFERROR(Table13[[#This Row],[MONTANT]]*Table13[[#This Row],[TAUX DE TAXE]],"")</f>
        <v/>
      </c>
      <c r="J9" s="43" t="str">
        <f>IFERROR(Table13[[#This Row],[MONTANT]]+Table13[[#This Row],[TAXE]],"")</f>
        <v/>
      </c>
    </row>
    <row r="10" spans="1:250" ht="22" customHeight="1">
      <c r="B10" s="41"/>
      <c r="C10" s="37" t="str">
        <f>IFERROR(VLOOKUP(B10,InventoryList[],2,0),"–")</f>
        <v>–</v>
      </c>
      <c r="D10" s="37" t="str">
        <f>IFERROR(VLOOKUP(B10,InventoryList[],3,0),"–")</f>
        <v>–</v>
      </c>
      <c r="E10" s="36" t="str">
        <f>IFERROR(VLOOKUP(B10,InventoryList[],4,0),"–")</f>
        <v>–</v>
      </c>
      <c r="F10" s="37"/>
      <c r="G10" s="36" t="str">
        <f>IFERROR(Table13[[#This Row],[PRIX]]*Table13[[#This Row],[QTÉ]],"")</f>
        <v/>
      </c>
      <c r="H10" s="38"/>
      <c r="I10" s="42" t="str">
        <f>IFERROR(Table13[[#This Row],[MONTANT]]*Table13[[#This Row],[TAUX DE TAXE]],"")</f>
        <v/>
      </c>
      <c r="J10" s="43" t="str">
        <f>IFERROR(Table13[[#This Row],[MONTANT]]+Table13[[#This Row],[TAXE]],"")</f>
        <v/>
      </c>
    </row>
    <row r="11" spans="1:250" ht="22" customHeight="1">
      <c r="B11" s="41"/>
      <c r="C11" s="37" t="str">
        <f>IFERROR(VLOOKUP(B11,InventoryList[],2,0),"–")</f>
        <v>–</v>
      </c>
      <c r="D11" s="37" t="str">
        <f>IFERROR(VLOOKUP(B11,InventoryList[],3,0),"–")</f>
        <v>–</v>
      </c>
      <c r="E11" s="36" t="str">
        <f>IFERROR(VLOOKUP(B11,InventoryList[],4,0),"–")</f>
        <v>–</v>
      </c>
      <c r="F11" s="37"/>
      <c r="G11" s="36" t="str">
        <f>IFERROR(Table13[[#This Row],[PRIX]]*Table13[[#This Row],[QTÉ]],"")</f>
        <v/>
      </c>
      <c r="H11" s="38"/>
      <c r="I11" s="42" t="str">
        <f>IFERROR(Table13[[#This Row],[MONTANT]]*Table13[[#This Row],[TAUX DE TAXE]],"")</f>
        <v/>
      </c>
      <c r="J11" s="43" t="str">
        <f>IFERROR(Table13[[#This Row],[MONTANT]]+Table13[[#This Row],[TAXE]],"")</f>
        <v/>
      </c>
    </row>
    <row r="12" spans="1:250" ht="22" customHeight="1">
      <c r="B12" s="41"/>
      <c r="C12" s="37" t="str">
        <f>IFERROR(VLOOKUP(B12,InventoryList[],2,0),"–")</f>
        <v>–</v>
      </c>
      <c r="D12" s="37" t="str">
        <f>IFERROR(VLOOKUP(B12,InventoryList[],3,0),"–")</f>
        <v>–</v>
      </c>
      <c r="E12" s="36" t="str">
        <f>IFERROR(VLOOKUP(B12,InventoryList[],4,0),"–")</f>
        <v>–</v>
      </c>
      <c r="F12" s="37"/>
      <c r="G12" s="36" t="str">
        <f>IFERROR(Table13[[#This Row],[PRIX]]*Table13[[#This Row],[QTÉ]],"")</f>
        <v/>
      </c>
      <c r="H12" s="38"/>
      <c r="I12" s="42" t="str">
        <f>IFERROR(Table13[[#This Row],[MONTANT]]*Table13[[#This Row],[TAUX DE TAXE]],"")</f>
        <v/>
      </c>
      <c r="J12" s="43" t="str">
        <f>IFERROR(Table13[[#This Row],[MONTANT]]+Table13[[#This Row],[TAXE]],"")</f>
        <v/>
      </c>
    </row>
    <row r="13" spans="1:250" ht="22" customHeight="1">
      <c r="B13" s="41"/>
      <c r="C13" s="37" t="str">
        <f>IFERROR(VLOOKUP(B13,InventoryList[],2,0),"–")</f>
        <v>–</v>
      </c>
      <c r="D13" s="37" t="str">
        <f>IFERROR(VLOOKUP(B13,InventoryList[],3,0),"–")</f>
        <v>–</v>
      </c>
      <c r="E13" s="36" t="str">
        <f>IFERROR(VLOOKUP(B13,InventoryList[],4,0),"–")</f>
        <v>–</v>
      </c>
      <c r="F13" s="37"/>
      <c r="G13" s="36" t="str">
        <f>IFERROR(Table13[[#This Row],[PRIX]]*Table13[[#This Row],[QTÉ]],"")</f>
        <v/>
      </c>
      <c r="H13" s="38"/>
      <c r="I13" s="42" t="str">
        <f>IFERROR(Table13[[#This Row],[MONTANT]]*Table13[[#This Row],[TAUX DE TAXE]],"")</f>
        <v/>
      </c>
      <c r="J13" s="43" t="str">
        <f>IFERROR(Table13[[#This Row],[MONTANT]]+Table13[[#This Row],[TAXE]],"")</f>
        <v/>
      </c>
    </row>
    <row r="14" spans="1:250" ht="22" customHeight="1">
      <c r="B14" s="41"/>
      <c r="C14" s="37" t="str">
        <f>IFERROR(VLOOKUP(B14,InventoryList[],2,0),"–")</f>
        <v>–</v>
      </c>
      <c r="D14" s="37" t="str">
        <f>IFERROR(VLOOKUP(B14,InventoryList[],3,0),"–")</f>
        <v>–</v>
      </c>
      <c r="E14" s="36" t="str">
        <f>IFERROR(VLOOKUP(B14,InventoryList[],4,0),"–")</f>
        <v>–</v>
      </c>
      <c r="F14" s="37"/>
      <c r="G14" s="36" t="str">
        <f>IFERROR(Table13[[#This Row],[PRIX]]*Table13[[#This Row],[QTÉ]],"")</f>
        <v/>
      </c>
      <c r="H14" s="38"/>
      <c r="I14" s="42" t="str">
        <f>IFERROR(Table13[[#This Row],[MONTANT]]*Table13[[#This Row],[TAUX DE TAXE]],"")</f>
        <v/>
      </c>
      <c r="J14" s="43" t="str">
        <f>IFERROR(Table13[[#This Row],[MONTANT]]+Table13[[#This Row],[TAXE]],"")</f>
        <v/>
      </c>
    </row>
    <row r="15" spans="1:250" ht="22" customHeight="1">
      <c r="B15" s="41"/>
      <c r="C15" s="37" t="str">
        <f>IFERROR(VLOOKUP(B15,InventoryList[],2,0),"–")</f>
        <v>–</v>
      </c>
      <c r="D15" s="37" t="str">
        <f>IFERROR(VLOOKUP(B15,InventoryList[],3,0),"–")</f>
        <v>–</v>
      </c>
      <c r="E15" s="36" t="str">
        <f>IFERROR(VLOOKUP(B15,InventoryList[],4,0),"–")</f>
        <v>–</v>
      </c>
      <c r="F15" s="37"/>
      <c r="G15" s="36" t="str">
        <f>IFERROR(Table13[[#This Row],[PRIX]]*Table13[[#This Row],[QTÉ]],"")</f>
        <v/>
      </c>
      <c r="H15" s="38"/>
      <c r="I15" s="42" t="str">
        <f>IFERROR(Table13[[#This Row],[MONTANT]]*Table13[[#This Row],[TAUX DE TAXE]],"")</f>
        <v/>
      </c>
      <c r="J15" s="43" t="str">
        <f>IFERROR(Table13[[#This Row],[MONTANT]]+Table13[[#This Row],[TAXE]],"")</f>
        <v/>
      </c>
    </row>
    <row r="16" spans="1:250" ht="22" customHeight="1">
      <c r="B16" s="41"/>
      <c r="C16" s="37" t="str">
        <f>IFERROR(VLOOKUP(B16,InventoryList[],2,0),"–")</f>
        <v>–</v>
      </c>
      <c r="D16" s="37" t="str">
        <f>IFERROR(VLOOKUP(B16,InventoryList[],3,0),"–")</f>
        <v>–</v>
      </c>
      <c r="E16" s="36" t="str">
        <f>IFERROR(VLOOKUP(B16,InventoryList[],4,0),"–")</f>
        <v>–</v>
      </c>
      <c r="F16" s="37"/>
      <c r="G16" s="36" t="str">
        <f>IFERROR(Table13[[#This Row],[PRIX]]*Table13[[#This Row],[QTÉ]],"")</f>
        <v/>
      </c>
      <c r="H16" s="38"/>
      <c r="I16" s="42" t="str">
        <f>IFERROR(Table13[[#This Row],[MONTANT]]*Table13[[#This Row],[TAUX DE TAXE]],"")</f>
        <v/>
      </c>
      <c r="J16" s="43" t="str">
        <f>IFERROR(Table13[[#This Row],[MONTANT]]+Table13[[#This Row],[TAXE]],"")</f>
        <v/>
      </c>
    </row>
    <row r="17" spans="2:10" ht="22" customHeight="1">
      <c r="B17" s="41"/>
      <c r="C17" s="37" t="str">
        <f>IFERROR(VLOOKUP(B17,InventoryList[],2,0),"–")</f>
        <v>–</v>
      </c>
      <c r="D17" s="37" t="str">
        <f>IFERROR(VLOOKUP(B17,InventoryList[],3,0),"–")</f>
        <v>–</v>
      </c>
      <c r="E17" s="36" t="str">
        <f>IFERROR(VLOOKUP(B17,InventoryList[],4,0),"–")</f>
        <v>–</v>
      </c>
      <c r="F17" s="37"/>
      <c r="G17" s="36" t="str">
        <f>IFERROR(Table13[[#This Row],[PRIX]]*Table13[[#This Row],[QTÉ]],"")</f>
        <v/>
      </c>
      <c r="H17" s="38"/>
      <c r="I17" s="42" t="str">
        <f>IFERROR(Table13[[#This Row],[MONTANT]]*Table13[[#This Row],[TAUX DE TAXE]],"")</f>
        <v/>
      </c>
      <c r="J17" s="43" t="str">
        <f>IFERROR(Table13[[#This Row],[MONTANT]]+Table13[[#This Row],[TAXE]],"")</f>
        <v/>
      </c>
    </row>
    <row r="18" spans="2:10" ht="22" customHeight="1">
      <c r="B18" s="41"/>
      <c r="C18" s="37" t="str">
        <f>IFERROR(VLOOKUP(B18,InventoryList[],2,0),"–")</f>
        <v>–</v>
      </c>
      <c r="D18" s="37" t="str">
        <f>IFERROR(VLOOKUP(B18,InventoryList[],3,0),"–")</f>
        <v>–</v>
      </c>
      <c r="E18" s="36" t="str">
        <f>IFERROR(VLOOKUP(B18,InventoryList[],4,0),"–")</f>
        <v>–</v>
      </c>
      <c r="F18" s="37"/>
      <c r="G18" s="36" t="str">
        <f>IFERROR(Table13[[#This Row],[PRIX]]*Table13[[#This Row],[QTÉ]],"")</f>
        <v/>
      </c>
      <c r="H18" s="38"/>
      <c r="I18" s="42" t="str">
        <f>IFERROR(Table13[[#This Row],[MONTANT]]*Table13[[#This Row],[TAUX DE TAXE]],"")</f>
        <v/>
      </c>
      <c r="J18" s="43" t="str">
        <f>IFERROR(Table13[[#This Row],[MONTANT]]+Table13[[#This Row],[TAXE]],"")</f>
        <v/>
      </c>
    </row>
    <row r="19" spans="2:10" ht="22" customHeight="1">
      <c r="B19" s="41"/>
      <c r="C19" s="37" t="str">
        <f>IFERROR(VLOOKUP(B19,InventoryList[],2,0),"–")</f>
        <v>–</v>
      </c>
      <c r="D19" s="37" t="str">
        <f>IFERROR(VLOOKUP(B19,InventoryList[],3,0),"–")</f>
        <v>–</v>
      </c>
      <c r="E19" s="36" t="str">
        <f>IFERROR(VLOOKUP(B19,InventoryList[],4,0),"–")</f>
        <v>–</v>
      </c>
      <c r="F19" s="37"/>
      <c r="G19" s="36" t="str">
        <f>IFERROR(Table13[[#This Row],[PRIX]]*Table13[[#This Row],[QTÉ]],"")</f>
        <v/>
      </c>
      <c r="H19" s="38"/>
      <c r="I19" s="42" t="str">
        <f>IFERROR(Table13[[#This Row],[MONTANT]]*Table13[[#This Row],[TAUX DE TAXE]],"")</f>
        <v/>
      </c>
      <c r="J19" s="43" t="str">
        <f>IFERROR(Table13[[#This Row],[MONTANT]]+Table13[[#This Row],[TAXE]],"")</f>
        <v/>
      </c>
    </row>
    <row r="20" spans="2:10" ht="22" customHeight="1">
      <c r="B20" s="41"/>
      <c r="C20" s="37" t="str">
        <f>IFERROR(VLOOKUP(B20,InventoryList[],2,0),"–")</f>
        <v>–</v>
      </c>
      <c r="D20" s="37" t="str">
        <f>IFERROR(VLOOKUP(B20,InventoryList[],3,0),"–")</f>
        <v>–</v>
      </c>
      <c r="E20" s="36" t="str">
        <f>IFERROR(VLOOKUP(B20,InventoryList[],4,0),"–")</f>
        <v>–</v>
      </c>
      <c r="F20" s="37"/>
      <c r="G20" s="36" t="str">
        <f>IFERROR(Table13[[#This Row],[PRIX]]*Table13[[#This Row],[QTÉ]],"")</f>
        <v/>
      </c>
      <c r="H20" s="38"/>
      <c r="I20" s="42" t="str">
        <f>IFERROR(Table13[[#This Row],[MONTANT]]*Table13[[#This Row],[TAUX DE TAXE]],"")</f>
        <v/>
      </c>
      <c r="J20" s="43" t="str">
        <f>IFERROR(Table13[[#This Row],[MONTANT]]+Table13[[#This Row],[TAXE]],"")</f>
        <v/>
      </c>
    </row>
    <row r="21" spans="2:10" ht="22" customHeight="1">
      <c r="B21" s="41"/>
      <c r="C21" s="37" t="str">
        <f>IFERROR(VLOOKUP(B21,InventoryList[],2,0),"–")</f>
        <v>–</v>
      </c>
      <c r="D21" s="37" t="str">
        <f>IFERROR(VLOOKUP(B21,InventoryList[],3,0),"–")</f>
        <v>–</v>
      </c>
      <c r="E21" s="36" t="str">
        <f>IFERROR(VLOOKUP(B21,InventoryList[],4,0),"–")</f>
        <v>–</v>
      </c>
      <c r="F21" s="37"/>
      <c r="G21" s="36" t="str">
        <f>IFERROR(Table13[[#This Row],[PRIX]]*Table13[[#This Row],[QTÉ]],"")</f>
        <v/>
      </c>
      <c r="H21" s="38"/>
      <c r="I21" s="42" t="str">
        <f>IFERROR(Table13[[#This Row],[MONTANT]]*Table13[[#This Row],[TAUX DE TAXE]],"")</f>
        <v/>
      </c>
      <c r="J21" s="43" t="str">
        <f>IFERROR(Table13[[#This Row],[MONTANT]]+Table13[[#This Row],[TAXE]],"")</f>
        <v/>
      </c>
    </row>
    <row r="22" spans="2:10" ht="22" customHeight="1">
      <c r="B22" s="41"/>
      <c r="C22" s="37" t="str">
        <f>IFERROR(VLOOKUP(B22,InventoryList[],2,0),"–")</f>
        <v>–</v>
      </c>
      <c r="D22" s="37" t="str">
        <f>IFERROR(VLOOKUP(B22,InventoryList[],3,0),"–")</f>
        <v>–</v>
      </c>
      <c r="E22" s="36" t="str">
        <f>IFERROR(VLOOKUP(B22,InventoryList[],4,0),"–")</f>
        <v>–</v>
      </c>
      <c r="F22" s="37"/>
      <c r="G22" s="36" t="str">
        <f>IFERROR(Table13[[#This Row],[PRIX]]*Table13[[#This Row],[QTÉ]],"")</f>
        <v/>
      </c>
      <c r="H22" s="38"/>
      <c r="I22" s="42" t="str">
        <f>IFERROR(Table13[[#This Row],[MONTANT]]*Table13[[#This Row],[TAUX DE TAXE]],"")</f>
        <v/>
      </c>
      <c r="J22" s="43" t="str">
        <f>IFERROR(Table13[[#This Row],[MONTANT]]+Table13[[#This Row],[TAXE]],"")</f>
        <v/>
      </c>
    </row>
    <row r="23" spans="2:10" ht="22" customHeight="1">
      <c r="B23" s="41"/>
      <c r="C23" s="37" t="str">
        <f>IFERROR(VLOOKUP(B23,InventoryList[],2,0),"–")</f>
        <v>–</v>
      </c>
      <c r="D23" s="37" t="str">
        <f>IFERROR(VLOOKUP(B23,InventoryList[],3,0),"–")</f>
        <v>–</v>
      </c>
      <c r="E23" s="36" t="str">
        <f>IFERROR(VLOOKUP(B23,InventoryList[],4,0),"–")</f>
        <v>–</v>
      </c>
      <c r="F23" s="37"/>
      <c r="G23" s="36" t="str">
        <f>IFERROR(Table13[[#This Row],[PRIX]]*Table13[[#This Row],[QTÉ]],"")</f>
        <v/>
      </c>
      <c r="H23" s="38"/>
      <c r="I23" s="42" t="str">
        <f>IFERROR(Table13[[#This Row],[MONTANT]]*Table13[[#This Row],[TAUX DE TAXE]],"")</f>
        <v/>
      </c>
      <c r="J23" s="43" t="str">
        <f>IFERROR(Table13[[#This Row],[MONTANT]]+Table13[[#This Row],[TAXE]],"")</f>
        <v/>
      </c>
    </row>
    <row r="24" spans="2:10" ht="22" customHeight="1">
      <c r="B24" s="41"/>
      <c r="C24" s="37" t="str">
        <f>IFERROR(VLOOKUP(B24,InventoryList[],2,0),"–")</f>
        <v>–</v>
      </c>
      <c r="D24" s="37" t="str">
        <f>IFERROR(VLOOKUP(B24,InventoryList[],3,0),"–")</f>
        <v>–</v>
      </c>
      <c r="E24" s="36" t="str">
        <f>IFERROR(VLOOKUP(B24,InventoryList[],4,0),"–")</f>
        <v>–</v>
      </c>
      <c r="F24" s="37"/>
      <c r="G24" s="36" t="str">
        <f>IFERROR(Table13[[#This Row],[PRIX]]*Table13[[#This Row],[QTÉ]],"")</f>
        <v/>
      </c>
      <c r="H24" s="38"/>
      <c r="I24" s="42" t="str">
        <f>IFERROR(Table13[[#This Row],[MONTANT]]*Table13[[#This Row],[TAUX DE TAXE]],"")</f>
        <v/>
      </c>
      <c r="J24" s="43" t="str">
        <f>IFERROR(Table13[[#This Row],[MONTANT]]+Table13[[#This Row],[TAXE]],"")</f>
        <v/>
      </c>
    </row>
    <row r="25" spans="2:10" ht="22" customHeight="1">
      <c r="B25" s="41"/>
      <c r="C25" s="37" t="str">
        <f>IFERROR(VLOOKUP(B25,InventoryList[],2,0),"–")</f>
        <v>–</v>
      </c>
      <c r="D25" s="37" t="str">
        <f>IFERROR(VLOOKUP(B25,InventoryList[],3,0),"–")</f>
        <v>–</v>
      </c>
      <c r="E25" s="36" t="str">
        <f>IFERROR(VLOOKUP(B25,InventoryList[],4,0),"–")</f>
        <v>–</v>
      </c>
      <c r="F25" s="37"/>
      <c r="G25" s="36" t="str">
        <f>IFERROR(Table13[[#This Row],[PRIX]]*Table13[[#This Row],[QTÉ]],"")</f>
        <v/>
      </c>
      <c r="H25" s="38"/>
      <c r="I25" s="42" t="str">
        <f>IFERROR(Table13[[#This Row],[MONTANT]]*Table13[[#This Row],[TAUX DE TAXE]],"")</f>
        <v/>
      </c>
      <c r="J25" s="43" t="str">
        <f>IFERROR(Table13[[#This Row],[MONTANT]]+Table13[[#This Row],[TAXE]],"")</f>
        <v/>
      </c>
    </row>
    <row r="26" spans="2:10" ht="22" customHeight="1">
      <c r="B26" s="41"/>
      <c r="C26" s="37" t="str">
        <f>IFERROR(VLOOKUP(B26,InventoryList[],2,0),"–")</f>
        <v>–</v>
      </c>
      <c r="D26" s="37" t="str">
        <f>IFERROR(VLOOKUP(B26,InventoryList[],3,0),"–")</f>
        <v>–</v>
      </c>
      <c r="E26" s="36" t="str">
        <f>IFERROR(VLOOKUP(B26,InventoryList[],4,0),"–")</f>
        <v>–</v>
      </c>
      <c r="F26" s="37"/>
      <c r="G26" s="36" t="str">
        <f>IFERROR(Table13[[#This Row],[PRIX]]*Table13[[#This Row],[QTÉ]],"")</f>
        <v/>
      </c>
      <c r="H26" s="38"/>
      <c r="I26" s="42" t="str">
        <f>IFERROR(Table13[[#This Row],[MONTANT]]*Table13[[#This Row],[TAUX DE TAXE]],"")</f>
        <v/>
      </c>
      <c r="J26" s="43" t="str">
        <f>IFERROR(Table13[[#This Row],[MONTANT]]+Table13[[#This Row],[TAXE]],"")</f>
        <v/>
      </c>
    </row>
    <row r="27" spans="2:10" ht="22" customHeight="1">
      <c r="B27" s="41"/>
      <c r="C27" s="37" t="str">
        <f>IFERROR(VLOOKUP(B27,InventoryList[],2,0),"–")</f>
        <v>–</v>
      </c>
      <c r="D27" s="37" t="str">
        <f>IFERROR(VLOOKUP(B27,InventoryList[],3,0),"–")</f>
        <v>–</v>
      </c>
      <c r="E27" s="36" t="str">
        <f>IFERROR(VLOOKUP(B27,InventoryList[],4,0),"–")</f>
        <v>–</v>
      </c>
      <c r="F27" s="37"/>
      <c r="G27" s="36" t="str">
        <f>IFERROR(Table13[[#This Row],[PRIX]]*Table13[[#This Row],[QTÉ]],"")</f>
        <v/>
      </c>
      <c r="H27" s="38"/>
      <c r="I27" s="42" t="str">
        <f>IFERROR(Table13[[#This Row],[MONTANT]]*Table13[[#This Row],[TAUX DE TAXE]],"")</f>
        <v/>
      </c>
      <c r="J27" s="43" t="str">
        <f>IFERROR(Table13[[#This Row],[MONTANT]]+Table13[[#This Row],[TAXE]],"")</f>
        <v/>
      </c>
    </row>
    <row r="28" spans="2:10" ht="22" customHeight="1">
      <c r="B28" s="41"/>
      <c r="C28" s="37" t="str">
        <f>IFERROR(VLOOKUP(B28,InventoryList[],2,0),"–")</f>
        <v>–</v>
      </c>
      <c r="D28" s="37" t="str">
        <f>IFERROR(VLOOKUP(B28,InventoryList[],3,0),"–")</f>
        <v>–</v>
      </c>
      <c r="E28" s="36" t="str">
        <f>IFERROR(VLOOKUP(B28,InventoryList[],4,0),"–")</f>
        <v>–</v>
      </c>
      <c r="F28" s="37"/>
      <c r="G28" s="36" t="str">
        <f>IFERROR(Table13[[#This Row],[PRIX]]*Table13[[#This Row],[QTÉ]],"")</f>
        <v/>
      </c>
      <c r="H28" s="38"/>
      <c r="I28" s="42" t="str">
        <f>IFERROR(Table13[[#This Row],[MONTANT]]*Table13[[#This Row],[TAUX DE TAXE]],"")</f>
        <v/>
      </c>
      <c r="J28" s="43" t="str">
        <f>IFERROR(Table13[[#This Row],[MONTANT]]+Table13[[#This Row],[TAXE]],"")</f>
        <v/>
      </c>
    </row>
    <row r="29" spans="2:10" ht="22" customHeight="1">
      <c r="B29" s="41"/>
      <c r="C29" s="37" t="str">
        <f>IFERROR(VLOOKUP(B29,InventoryList[],2,0),"–")</f>
        <v>–</v>
      </c>
      <c r="D29" s="37" t="str">
        <f>IFERROR(VLOOKUP(B29,InventoryList[],3,0),"–")</f>
        <v>–</v>
      </c>
      <c r="E29" s="36" t="str">
        <f>IFERROR(VLOOKUP(B29,InventoryList[],4,0),"–")</f>
        <v>–</v>
      </c>
      <c r="F29" s="37"/>
      <c r="G29" s="36" t="str">
        <f>IFERROR(Table13[[#This Row],[PRIX]]*Table13[[#This Row],[QTÉ]],"")</f>
        <v/>
      </c>
      <c r="H29" s="38"/>
      <c r="I29" s="42" t="str">
        <f>IFERROR(Table13[[#This Row],[MONTANT]]*Table13[[#This Row],[TAUX DE TAXE]],"")</f>
        <v/>
      </c>
      <c r="J29" s="43" t="str">
        <f>IFERROR(Table13[[#This Row],[MONTANT]]+Table13[[#This Row],[TAXE]],"")</f>
        <v/>
      </c>
    </row>
    <row r="30" spans="2:10" ht="22" customHeight="1">
      <c r="B30" s="41"/>
      <c r="C30" s="37" t="str">
        <f>IFERROR(VLOOKUP(B30,InventoryList[],2,0),"–")</f>
        <v>–</v>
      </c>
      <c r="D30" s="37" t="str">
        <f>IFERROR(VLOOKUP(B30,InventoryList[],3,0),"–")</f>
        <v>–</v>
      </c>
      <c r="E30" s="36" t="str">
        <f>IFERROR(VLOOKUP(B30,InventoryList[],4,0),"–")</f>
        <v>–</v>
      </c>
      <c r="F30" s="37"/>
      <c r="G30" s="36" t="str">
        <f>IFERROR(Table13[[#This Row],[PRIX]]*Table13[[#This Row],[QTÉ]],"")</f>
        <v/>
      </c>
      <c r="H30" s="38"/>
      <c r="I30" s="42" t="str">
        <f>IFERROR(Table13[[#This Row],[MONTANT]]*Table13[[#This Row],[TAUX DE TAXE]],"")</f>
        <v/>
      </c>
      <c r="J30" s="43" t="str">
        <f>IFERROR(Table13[[#This Row],[MONTANT]]+Table13[[#This Row],[TAXE]],"")</f>
        <v/>
      </c>
    </row>
    <row r="31" spans="2:10" ht="22" customHeight="1">
      <c r="B31" s="41"/>
      <c r="C31" s="37" t="str">
        <f>IFERROR(VLOOKUP(B31,InventoryList[],2,0),"–")</f>
        <v>–</v>
      </c>
      <c r="D31" s="37" t="str">
        <f>IFERROR(VLOOKUP(B31,InventoryList[],3,0),"–")</f>
        <v>–</v>
      </c>
      <c r="E31" s="36" t="str">
        <f>IFERROR(VLOOKUP(B31,InventoryList[],4,0),"–")</f>
        <v>–</v>
      </c>
      <c r="F31" s="37"/>
      <c r="G31" s="36" t="str">
        <f>IFERROR(Table13[[#This Row],[PRIX]]*Table13[[#This Row],[QTÉ]],"")</f>
        <v/>
      </c>
      <c r="H31" s="38"/>
      <c r="I31" s="42" t="str">
        <f>IFERROR(Table13[[#This Row],[MONTANT]]*Table13[[#This Row],[TAUX DE TAXE]],"")</f>
        <v/>
      </c>
      <c r="J31" s="43" t="str">
        <f>IFERROR(Table13[[#This Row],[MONTANT]]+Table13[[#This Row],[TAXE]],"")</f>
        <v/>
      </c>
    </row>
    <row r="32" spans="2:10" ht="22" customHeight="1">
      <c r="B32" s="41"/>
      <c r="C32" s="37" t="str">
        <f>IFERROR(VLOOKUP(B32,InventoryList[],2,0),"–")</f>
        <v>–</v>
      </c>
      <c r="D32" s="37" t="str">
        <f>IFERROR(VLOOKUP(B32,InventoryList[],3,0),"–")</f>
        <v>–</v>
      </c>
      <c r="E32" s="36" t="str">
        <f>IFERROR(VLOOKUP(B32,InventoryList[],4,0),"–")</f>
        <v>–</v>
      </c>
      <c r="F32" s="37"/>
      <c r="G32" s="36" t="str">
        <f>IFERROR(Table13[[#This Row],[PRIX]]*Table13[[#This Row],[QTÉ]],"")</f>
        <v/>
      </c>
      <c r="H32" s="38"/>
      <c r="I32" s="42" t="str">
        <f>IFERROR(Table13[[#This Row],[MONTANT]]*Table13[[#This Row],[TAUX DE TAXE]],"")</f>
        <v/>
      </c>
      <c r="J32" s="43" t="str">
        <f>IFERROR(Table13[[#This Row],[MONTANT]]+Table13[[#This Row],[TAXE]],"")</f>
        <v/>
      </c>
    </row>
    <row r="33" spans="2:10" ht="22" customHeight="1">
      <c r="B33" s="41"/>
      <c r="C33" s="37" t="str">
        <f>IFERROR(VLOOKUP(B33,InventoryList[],2,0),"–")</f>
        <v>–</v>
      </c>
      <c r="D33" s="37" t="str">
        <f>IFERROR(VLOOKUP(B33,InventoryList[],3,0),"–")</f>
        <v>–</v>
      </c>
      <c r="E33" s="36" t="str">
        <f>IFERROR(VLOOKUP(B33,InventoryList[],4,0),"–")</f>
        <v>–</v>
      </c>
      <c r="F33" s="37"/>
      <c r="G33" s="36" t="str">
        <f>IFERROR(Table13[[#This Row],[PRIX]]*Table13[[#This Row],[QTÉ]],"")</f>
        <v/>
      </c>
      <c r="H33" s="38"/>
      <c r="I33" s="42" t="str">
        <f>IFERROR(Table13[[#This Row],[MONTANT]]*Table13[[#This Row],[TAUX DE TAXE]],"")</f>
        <v/>
      </c>
      <c r="J33" s="43" t="str">
        <f>IFERROR(Table13[[#This Row],[MONTANT]]+Table13[[#This Row],[TAXE]],"")</f>
        <v/>
      </c>
    </row>
    <row r="34" spans="2:10" ht="22" customHeight="1">
      <c r="B34" s="41"/>
      <c r="C34" s="37" t="str">
        <f>IFERROR(VLOOKUP(B34,InventoryList[],2,0),"–")</f>
        <v>–</v>
      </c>
      <c r="D34" s="37" t="str">
        <f>IFERROR(VLOOKUP(B34,InventoryList[],3,0),"–")</f>
        <v>–</v>
      </c>
      <c r="E34" s="36" t="str">
        <f>IFERROR(VLOOKUP(B34,InventoryList[],4,0),"–")</f>
        <v>–</v>
      </c>
      <c r="F34" s="37"/>
      <c r="G34" s="36" t="str">
        <f>IFERROR(Table13[[#This Row],[PRIX]]*Table13[[#This Row],[QTÉ]],"")</f>
        <v/>
      </c>
      <c r="H34" s="38"/>
      <c r="I34" s="42" t="str">
        <f>IFERROR(Table13[[#This Row],[MONTANT]]*Table13[[#This Row],[TAUX DE TAXE]],"")</f>
        <v/>
      </c>
      <c r="J34" s="43" t="str">
        <f>IFERROR(Table13[[#This Row],[MONTANT]]+Table13[[#This Row],[TAXE]],"")</f>
        <v/>
      </c>
    </row>
    <row r="35" spans="2:10" ht="22" customHeight="1">
      <c r="B35" s="41"/>
      <c r="C35" s="37" t="str">
        <f>IFERROR(VLOOKUP(B35,InventoryList[],2,0),"–")</f>
        <v>–</v>
      </c>
      <c r="D35" s="37" t="str">
        <f>IFERROR(VLOOKUP(B35,InventoryList[],3,0),"–")</f>
        <v>–</v>
      </c>
      <c r="E35" s="36" t="str">
        <f>IFERROR(VLOOKUP(B35,InventoryList[],4,0),"–")</f>
        <v>–</v>
      </c>
      <c r="F35" s="37"/>
      <c r="G35" s="36" t="str">
        <f>IFERROR(Table13[[#This Row],[PRIX]]*Table13[[#This Row],[QTÉ]],"")</f>
        <v/>
      </c>
      <c r="H35" s="38"/>
      <c r="I35" s="42" t="str">
        <f>IFERROR(Table13[[#This Row],[MONTANT]]*Table13[[#This Row],[TAUX DE TAXE]],"")</f>
        <v/>
      </c>
      <c r="J35" s="43" t="str">
        <f>IFERROR(Table13[[#This Row],[MONTANT]]+Table13[[#This Row],[TAXE]],"")</f>
        <v/>
      </c>
    </row>
    <row r="36" spans="2:10" ht="22" customHeight="1">
      <c r="B36" s="41"/>
      <c r="C36" s="37" t="str">
        <f>IFERROR(VLOOKUP(B36,InventoryList[],2,0),"–")</f>
        <v>–</v>
      </c>
      <c r="D36" s="37" t="str">
        <f>IFERROR(VLOOKUP(B36,InventoryList[],3,0),"–")</f>
        <v>–</v>
      </c>
      <c r="E36" s="36" t="str">
        <f>IFERROR(VLOOKUP(B36,InventoryList[],4,0),"–")</f>
        <v>–</v>
      </c>
      <c r="F36" s="37"/>
      <c r="G36" s="36" t="str">
        <f>IFERROR(Table13[[#This Row],[PRIX]]*Table13[[#This Row],[QTÉ]],"")</f>
        <v/>
      </c>
      <c r="H36" s="38"/>
      <c r="I36" s="42" t="str">
        <f>IFERROR(Table13[[#This Row],[MONTANT]]*Table13[[#This Row],[TAUX DE TAXE]],"")</f>
        <v/>
      </c>
      <c r="J36" s="43" t="str">
        <f>IFERROR(Table13[[#This Row],[MONTANT]]+Table13[[#This Row],[TAXE]],"")</f>
        <v/>
      </c>
    </row>
    <row r="37" spans="2:10" ht="22" customHeight="1">
      <c r="B37" s="41"/>
      <c r="C37" s="37" t="str">
        <f>IFERROR(VLOOKUP(B37,InventoryList[],2,0),"–")</f>
        <v>–</v>
      </c>
      <c r="D37" s="37" t="str">
        <f>IFERROR(VLOOKUP(B37,InventoryList[],3,0),"–")</f>
        <v>–</v>
      </c>
      <c r="E37" s="36" t="str">
        <f>IFERROR(VLOOKUP(B37,InventoryList[],4,0),"–")</f>
        <v>–</v>
      </c>
      <c r="F37" s="37"/>
      <c r="G37" s="36" t="str">
        <f>IFERROR(Table13[[#This Row],[PRIX]]*Table13[[#This Row],[QTÉ]],"")</f>
        <v/>
      </c>
      <c r="H37" s="38"/>
      <c r="I37" s="42" t="str">
        <f>IFERROR(Table13[[#This Row],[MONTANT]]*Table13[[#This Row],[TAUX DE TAXE]],"")</f>
        <v/>
      </c>
      <c r="J37" s="43" t="str">
        <f>IFERROR(Table13[[#This Row],[MONTANT]]+Table13[[#This Row],[TAXE]],"")</f>
        <v/>
      </c>
    </row>
    <row r="38" spans="2:10" ht="22" customHeight="1">
      <c r="B38" s="41"/>
      <c r="C38" s="37" t="str">
        <f>IFERROR(VLOOKUP(B38,InventoryList[],2,0),"–")</f>
        <v>–</v>
      </c>
      <c r="D38" s="37" t="str">
        <f>IFERROR(VLOOKUP(B38,InventoryList[],3,0),"–")</f>
        <v>–</v>
      </c>
      <c r="E38" s="36" t="str">
        <f>IFERROR(VLOOKUP(B38,InventoryList[],4,0),"–")</f>
        <v>–</v>
      </c>
      <c r="F38" s="37"/>
      <c r="G38" s="36" t="str">
        <f>IFERROR(Table13[[#This Row],[PRIX]]*Table13[[#This Row],[QTÉ]],"")</f>
        <v/>
      </c>
      <c r="H38" s="38"/>
      <c r="I38" s="42" t="str">
        <f>IFERROR(Table13[[#This Row],[MONTANT]]*Table13[[#This Row],[TAUX DE TAXE]],"")</f>
        <v/>
      </c>
      <c r="J38" s="43" t="str">
        <f>IFERROR(Table13[[#This Row],[MONTANT]]+Table13[[#This Row],[TAXE]],"")</f>
        <v/>
      </c>
    </row>
    <row r="39" spans="2:10" ht="22" customHeight="1">
      <c r="B39" s="41"/>
      <c r="C39" s="37" t="str">
        <f>IFERROR(VLOOKUP(B39,InventoryList[],2,0),"–")</f>
        <v>–</v>
      </c>
      <c r="D39" s="37" t="str">
        <f>IFERROR(VLOOKUP(B39,InventoryList[],3,0),"–")</f>
        <v>–</v>
      </c>
      <c r="E39" s="36" t="str">
        <f>IFERROR(VLOOKUP(B39,InventoryList[],4,0),"–")</f>
        <v>–</v>
      </c>
      <c r="F39" s="37"/>
      <c r="G39" s="36" t="str">
        <f>IFERROR(Table13[[#This Row],[PRIX]]*Table13[[#This Row],[QTÉ]],"")</f>
        <v/>
      </c>
      <c r="H39" s="38"/>
      <c r="I39" s="42" t="str">
        <f>IFERROR(Table13[[#This Row],[MONTANT]]*Table13[[#This Row],[TAUX DE TAXE]],"")</f>
        <v/>
      </c>
      <c r="J39" s="43" t="str">
        <f>IFERROR(Table13[[#This Row],[MONTANT]]+Table13[[#This Row],[TAXE]],"")</f>
        <v/>
      </c>
    </row>
    <row r="40" spans="2:10" ht="22" customHeight="1">
      <c r="B40" s="41"/>
      <c r="C40" s="37" t="str">
        <f>IFERROR(VLOOKUP(B40,InventoryList[],2,0),"–")</f>
        <v>–</v>
      </c>
      <c r="D40" s="37" t="str">
        <f>IFERROR(VLOOKUP(B40,InventoryList[],3,0),"–")</f>
        <v>–</v>
      </c>
      <c r="E40" s="36" t="str">
        <f>IFERROR(VLOOKUP(B40,InventoryList[],4,0),"–")</f>
        <v>–</v>
      </c>
      <c r="F40" s="37"/>
      <c r="G40" s="36" t="str">
        <f>IFERROR(Table13[[#This Row],[PRIX]]*Table13[[#This Row],[QTÉ]],"")</f>
        <v/>
      </c>
      <c r="H40" s="38"/>
      <c r="I40" s="42" t="str">
        <f>IFERROR(Table13[[#This Row],[MONTANT]]*Table13[[#This Row],[TAUX DE TAXE]],"")</f>
        <v/>
      </c>
      <c r="J40" s="43" t="str">
        <f>IFERROR(Table13[[#This Row],[MONTANT]]+Table13[[#This Row],[TAXE]],"")</f>
        <v/>
      </c>
    </row>
    <row r="41" spans="2:10" ht="22" customHeight="1">
      <c r="B41" s="41"/>
      <c r="C41" s="37" t="str">
        <f>IFERROR(VLOOKUP(B41,InventoryList[],2,0),"–")</f>
        <v>–</v>
      </c>
      <c r="D41" s="37" t="str">
        <f>IFERROR(VLOOKUP(B41,InventoryList[],3,0),"–")</f>
        <v>–</v>
      </c>
      <c r="E41" s="36" t="str">
        <f>IFERROR(VLOOKUP(B41,InventoryList[],4,0),"–")</f>
        <v>–</v>
      </c>
      <c r="F41" s="37"/>
      <c r="G41" s="36" t="str">
        <f>IFERROR(Table13[[#This Row],[PRIX]]*Table13[[#This Row],[QTÉ]],"")</f>
        <v/>
      </c>
      <c r="H41" s="38"/>
      <c r="I41" s="42" t="str">
        <f>IFERROR(Table13[[#This Row],[MONTANT]]*Table13[[#This Row],[TAUX DE TAXE]],"")</f>
        <v/>
      </c>
      <c r="J41" s="43" t="str">
        <f>IFERROR(Table13[[#This Row],[MONTANT]]+Table13[[#This Row],[TAXE]],"")</f>
        <v/>
      </c>
    </row>
    <row r="42" spans="2:10" ht="22" customHeight="1">
      <c r="B42" s="41"/>
      <c r="C42" s="37" t="str">
        <f>IFERROR(VLOOKUP(B42,InventoryList[],2,0),"–")</f>
        <v>–</v>
      </c>
      <c r="D42" s="37" t="str">
        <f>IFERROR(VLOOKUP(B42,InventoryList[],3,0),"–")</f>
        <v>–</v>
      </c>
      <c r="E42" s="36" t="str">
        <f>IFERROR(VLOOKUP(B42,InventoryList[],4,0),"–")</f>
        <v>–</v>
      </c>
      <c r="F42" s="37"/>
      <c r="G42" s="36" t="str">
        <f>IFERROR(Table13[[#This Row],[PRIX]]*Table13[[#This Row],[QTÉ]],"")</f>
        <v/>
      </c>
      <c r="H42" s="38"/>
      <c r="I42" s="42" t="str">
        <f>IFERROR(Table13[[#This Row],[MONTANT]]*Table13[[#This Row],[TAUX DE TAXE]],"")</f>
        <v/>
      </c>
      <c r="J42" s="43" t="str">
        <f>IFERROR(Table13[[#This Row],[MONTANT]]+Table13[[#This Row],[TAXE]],"")</f>
        <v/>
      </c>
    </row>
    <row r="43" spans="2:10" ht="22" customHeight="1">
      <c r="B43" s="41"/>
      <c r="C43" s="37" t="str">
        <f>IFERROR(VLOOKUP(B43,InventoryList[],2,0),"–")</f>
        <v>–</v>
      </c>
      <c r="D43" s="37" t="str">
        <f>IFERROR(VLOOKUP(B43,InventoryList[],3,0),"–")</f>
        <v>–</v>
      </c>
      <c r="E43" s="36" t="str">
        <f>IFERROR(VLOOKUP(B43,InventoryList[],4,0),"–")</f>
        <v>–</v>
      </c>
      <c r="F43" s="37"/>
      <c r="G43" s="36" t="str">
        <f>IFERROR(Table13[[#This Row],[PRIX]]*Table13[[#This Row],[QTÉ]],"")</f>
        <v/>
      </c>
      <c r="H43" s="38"/>
      <c r="I43" s="42" t="str">
        <f>IFERROR(Table13[[#This Row],[MONTANT]]*Table13[[#This Row],[TAUX DE TAXE]],"")</f>
        <v/>
      </c>
      <c r="J43" s="43" t="str">
        <f>IFERROR(Table13[[#This Row],[MONTANT]]+Table13[[#This Row],[TAXE]],"")</f>
        <v/>
      </c>
    </row>
    <row r="44" spans="2:10" ht="22" customHeight="1">
      <c r="B44" s="41"/>
      <c r="C44" s="37" t="str">
        <f>IFERROR(VLOOKUP(B44,InventoryList[],2,0),"–")</f>
        <v>–</v>
      </c>
      <c r="D44" s="37" t="str">
        <f>IFERROR(VLOOKUP(B44,InventoryList[],3,0),"–")</f>
        <v>–</v>
      </c>
      <c r="E44" s="36" t="str">
        <f>IFERROR(VLOOKUP(B44,InventoryList[],4,0),"–")</f>
        <v>–</v>
      </c>
      <c r="F44" s="37"/>
      <c r="G44" s="36" t="str">
        <f>IFERROR(Table13[[#This Row],[PRIX]]*Table13[[#This Row],[QTÉ]],"")</f>
        <v/>
      </c>
      <c r="H44" s="38"/>
      <c r="I44" s="42" t="str">
        <f>IFERROR(Table13[[#This Row],[MONTANT]]*Table13[[#This Row],[TAUX DE TAXE]],"")</f>
        <v/>
      </c>
      <c r="J44" s="43" t="str">
        <f>IFERROR(Table13[[#This Row],[MONTANT]]+Table13[[#This Row],[TAXE]],"")</f>
        <v/>
      </c>
    </row>
    <row r="45" spans="2:10" ht="22" customHeight="1">
      <c r="B45" s="41"/>
      <c r="C45" s="37" t="str">
        <f>IFERROR(VLOOKUP(B45,InventoryList[],2,0),"–")</f>
        <v>–</v>
      </c>
      <c r="D45" s="37" t="str">
        <f>IFERROR(VLOOKUP(B45,InventoryList[],3,0),"–")</f>
        <v>–</v>
      </c>
      <c r="E45" s="36" t="str">
        <f>IFERROR(VLOOKUP(B45,InventoryList[],4,0),"–")</f>
        <v>–</v>
      </c>
      <c r="F45" s="37"/>
      <c r="G45" s="36" t="str">
        <f>IFERROR(Table13[[#This Row],[PRIX]]*Table13[[#This Row],[QTÉ]],"")</f>
        <v/>
      </c>
      <c r="H45" s="38"/>
      <c r="I45" s="42" t="str">
        <f>IFERROR(Table13[[#This Row],[MONTANT]]*Table13[[#This Row],[TAUX DE TAXE]],"")</f>
        <v/>
      </c>
      <c r="J45" s="43" t="str">
        <f>IFERROR(Table13[[#This Row],[MONTANT]]+Table13[[#This Row],[TAXE]],"")</f>
        <v/>
      </c>
    </row>
    <row r="46" spans="2:10" ht="22" customHeight="1">
      <c r="B46" s="41"/>
      <c r="C46" s="37" t="str">
        <f>IFERROR(VLOOKUP(B46,InventoryList[],2,0),"–")</f>
        <v>–</v>
      </c>
      <c r="D46" s="37" t="str">
        <f>IFERROR(VLOOKUP(B46,InventoryList[],3,0),"–")</f>
        <v>–</v>
      </c>
      <c r="E46" s="36" t="str">
        <f>IFERROR(VLOOKUP(B46,InventoryList[],4,0),"–")</f>
        <v>–</v>
      </c>
      <c r="F46" s="37"/>
      <c r="G46" s="36" t="str">
        <f>IFERROR(Table13[[#This Row],[PRIX]]*Table13[[#This Row],[QTÉ]],"")</f>
        <v/>
      </c>
      <c r="H46" s="38"/>
      <c r="I46" s="42" t="str">
        <f>IFERROR(Table13[[#This Row],[MONTANT]]*Table13[[#This Row],[TAUX DE TAXE]],"")</f>
        <v/>
      </c>
      <c r="J46" s="43" t="str">
        <f>IFERROR(Table13[[#This Row],[MONTANT]]+Table13[[#This Row],[TAXE]],"")</f>
        <v/>
      </c>
    </row>
    <row r="47" spans="2:10" ht="22" customHeight="1">
      <c r="B47" s="41"/>
      <c r="C47" s="37" t="str">
        <f>IFERROR(VLOOKUP(B47,InventoryList[],2,0),"–")</f>
        <v>–</v>
      </c>
      <c r="D47" s="37" t="str">
        <f>IFERROR(VLOOKUP(B47,InventoryList[],3,0),"–")</f>
        <v>–</v>
      </c>
      <c r="E47" s="36" t="str">
        <f>IFERROR(VLOOKUP(B47,InventoryList[],4,0),"–")</f>
        <v>–</v>
      </c>
      <c r="F47" s="37"/>
      <c r="G47" s="36" t="str">
        <f>IFERROR(Table13[[#This Row],[PRIX]]*Table13[[#This Row],[QTÉ]],"")</f>
        <v/>
      </c>
      <c r="H47" s="38"/>
      <c r="I47" s="42" t="str">
        <f>IFERROR(Table13[[#This Row],[MONTANT]]*Table13[[#This Row],[TAUX DE TAXE]],"")</f>
        <v/>
      </c>
      <c r="J47" s="43" t="str">
        <f>IFERROR(Table13[[#This Row],[MONTANT]]+Table13[[#This Row],[TAXE]],"")</f>
        <v/>
      </c>
    </row>
    <row r="48" spans="2:10" ht="22" customHeight="1">
      <c r="B48" s="41"/>
      <c r="C48" s="37" t="str">
        <f>IFERROR(VLOOKUP(B48,InventoryList[],2,0),"–")</f>
        <v>–</v>
      </c>
      <c r="D48" s="37" t="str">
        <f>IFERROR(VLOOKUP(B48,InventoryList[],3,0),"–")</f>
        <v>–</v>
      </c>
      <c r="E48" s="36" t="str">
        <f>IFERROR(VLOOKUP(B48,InventoryList[],4,0),"–")</f>
        <v>–</v>
      </c>
      <c r="F48" s="37"/>
      <c r="G48" s="36" t="str">
        <f>IFERROR(Table13[[#This Row],[PRIX]]*Table13[[#This Row],[QTÉ]],"")</f>
        <v/>
      </c>
      <c r="H48" s="38"/>
      <c r="I48" s="42" t="str">
        <f>IFERROR(Table13[[#This Row],[MONTANT]]*Table13[[#This Row],[TAUX DE TAXE]],"")</f>
        <v/>
      </c>
      <c r="J48" s="43" t="str">
        <f>IFERROR(Table13[[#This Row],[MONTANT]]+Table13[[#This Row],[TAXE]],"")</f>
        <v/>
      </c>
    </row>
    <row r="49" spans="2:10" ht="22" customHeight="1">
      <c r="B49" s="41"/>
      <c r="C49" s="37" t="str">
        <f>IFERROR(VLOOKUP(B49,InventoryList[],2,0),"–")</f>
        <v>–</v>
      </c>
      <c r="D49" s="37" t="str">
        <f>IFERROR(VLOOKUP(B49,InventoryList[],3,0),"–")</f>
        <v>–</v>
      </c>
      <c r="E49" s="36" t="str">
        <f>IFERROR(VLOOKUP(B49,InventoryList[],4,0),"–")</f>
        <v>–</v>
      </c>
      <c r="F49" s="37"/>
      <c r="G49" s="36" t="str">
        <f>IFERROR(Table13[[#This Row],[PRIX]]*Table13[[#This Row],[QTÉ]],"")</f>
        <v/>
      </c>
      <c r="H49" s="38"/>
      <c r="I49" s="42" t="str">
        <f>IFERROR(Table13[[#This Row],[MONTANT]]*Table13[[#This Row],[TAUX DE TAXE]],"")</f>
        <v/>
      </c>
      <c r="J49" s="43" t="str">
        <f>IFERROR(Table13[[#This Row],[MONTANT]]+Table13[[#This Row],[TAXE]],"")</f>
        <v/>
      </c>
    </row>
    <row r="50" spans="2:10" ht="22" customHeight="1">
      <c r="B50" s="41"/>
      <c r="C50" s="37" t="str">
        <f>IFERROR(VLOOKUP(B50,InventoryList[],2,0),"–")</f>
        <v>–</v>
      </c>
      <c r="D50" s="37" t="str">
        <f>IFERROR(VLOOKUP(B50,InventoryList[],3,0),"–")</f>
        <v>–</v>
      </c>
      <c r="E50" s="36" t="str">
        <f>IFERROR(VLOOKUP(B50,InventoryList[],4,0),"–")</f>
        <v>–</v>
      </c>
      <c r="F50" s="37"/>
      <c r="G50" s="36" t="str">
        <f>IFERROR(Table13[[#This Row],[PRIX]]*Table13[[#This Row],[QTÉ]],"")</f>
        <v/>
      </c>
      <c r="H50" s="38"/>
      <c r="I50" s="42" t="str">
        <f>IFERROR(Table13[[#This Row],[MONTANT]]*Table13[[#This Row],[TAUX DE TAXE]],"")</f>
        <v/>
      </c>
      <c r="J50" s="43" t="str">
        <f>IFERROR(Table13[[#This Row],[MONTANT]]+Table13[[#This Row],[TAXE]],"")</f>
        <v/>
      </c>
    </row>
    <row r="51" spans="2:10" ht="22" customHeight="1">
      <c r="B51" s="41"/>
      <c r="C51" s="37" t="str">
        <f>IFERROR(VLOOKUP(B51,InventoryList[],2,0),"–")</f>
        <v>–</v>
      </c>
      <c r="D51" s="37" t="str">
        <f>IFERROR(VLOOKUP(B51,InventoryList[],3,0),"–")</f>
        <v>–</v>
      </c>
      <c r="E51" s="36" t="str">
        <f>IFERROR(VLOOKUP(B51,InventoryList[],4,0),"–")</f>
        <v>–</v>
      </c>
      <c r="F51" s="37"/>
      <c r="G51" s="36" t="str">
        <f>IFERROR(Table13[[#This Row],[PRIX]]*Table13[[#This Row],[QTÉ]],"")</f>
        <v/>
      </c>
      <c r="H51" s="38"/>
      <c r="I51" s="42" t="str">
        <f>IFERROR(Table13[[#This Row],[MONTANT]]*Table13[[#This Row],[TAUX DE TAXE]],"")</f>
        <v/>
      </c>
      <c r="J51" s="43" t="str">
        <f>IFERROR(Table13[[#This Row],[MONTANT]]+Table13[[#This Row],[TAXE]],"")</f>
        <v/>
      </c>
    </row>
    <row r="52" spans="2:10" ht="22" customHeight="1">
      <c r="B52" s="41"/>
      <c r="C52" s="37" t="str">
        <f>IFERROR(VLOOKUP(B52,InventoryList[],2,0),"–")</f>
        <v>–</v>
      </c>
      <c r="D52" s="37" t="str">
        <f>IFERROR(VLOOKUP(B52,InventoryList[],3,0),"–")</f>
        <v>–</v>
      </c>
      <c r="E52" s="36" t="str">
        <f>IFERROR(VLOOKUP(B52,InventoryList[],4,0),"–")</f>
        <v>–</v>
      </c>
      <c r="F52" s="37"/>
      <c r="G52" s="36" t="str">
        <f>IFERROR(Table13[[#This Row],[PRIX]]*Table13[[#This Row],[QTÉ]],"")</f>
        <v/>
      </c>
      <c r="H52" s="38"/>
      <c r="I52" s="42" t="str">
        <f>IFERROR(Table13[[#This Row],[MONTANT]]*Table13[[#This Row],[TAUX DE TAXE]],"")</f>
        <v/>
      </c>
      <c r="J52" s="43" t="str">
        <f>IFERROR(Table13[[#This Row],[MONTANT]]+Table13[[#This Row],[TAXE]],"")</f>
        <v/>
      </c>
    </row>
    <row r="53" spans="2:10" ht="22" customHeight="1">
      <c r="B53" s="41"/>
      <c r="C53" s="37" t="str">
        <f>IFERROR(VLOOKUP(B53,InventoryList[],2,0),"–")</f>
        <v>–</v>
      </c>
      <c r="D53" s="37" t="str">
        <f>IFERROR(VLOOKUP(B53,InventoryList[],3,0),"–")</f>
        <v>–</v>
      </c>
      <c r="E53" s="36" t="str">
        <f>IFERROR(VLOOKUP(B53,InventoryList[],4,0),"–")</f>
        <v>–</v>
      </c>
      <c r="F53" s="37"/>
      <c r="G53" s="36" t="str">
        <f>IFERROR(Table13[[#This Row],[PRIX]]*Table13[[#This Row],[QTÉ]],"")</f>
        <v/>
      </c>
      <c r="H53" s="38"/>
      <c r="I53" s="42" t="str">
        <f>IFERROR(Table13[[#This Row],[MONTANT]]*Table13[[#This Row],[TAUX DE TAXE]],"")</f>
        <v/>
      </c>
      <c r="J53" s="43" t="str">
        <f>IFERROR(Table13[[#This Row],[MONTANT]]+Table13[[#This Row],[TAXE]],"")</f>
        <v/>
      </c>
    </row>
    <row r="54" spans="2:10" ht="22" customHeight="1">
      <c r="B54" s="41"/>
      <c r="C54" s="37" t="str">
        <f>IFERROR(VLOOKUP(B54,InventoryList[],2,0),"–")</f>
        <v>–</v>
      </c>
      <c r="D54" s="37" t="str">
        <f>IFERROR(VLOOKUP(B54,InventoryList[],3,0),"–")</f>
        <v>–</v>
      </c>
      <c r="E54" s="36" t="str">
        <f>IFERROR(VLOOKUP(B54,InventoryList[],4,0),"–")</f>
        <v>–</v>
      </c>
      <c r="F54" s="37"/>
      <c r="G54" s="36" t="str">
        <f>IFERROR(Table13[[#This Row],[PRIX]]*Table13[[#This Row],[QTÉ]],"")</f>
        <v/>
      </c>
      <c r="H54" s="38"/>
      <c r="I54" s="42" t="str">
        <f>IFERROR(Table13[[#This Row],[MONTANT]]*Table13[[#This Row],[TAUX DE TAXE]],"")</f>
        <v/>
      </c>
      <c r="J54" s="43" t="str">
        <f>IFERROR(Table13[[#This Row],[MONTANT]]+Table13[[#This Row],[TAXE]],"")</f>
        <v/>
      </c>
    </row>
    <row r="55" spans="2:10" ht="22" customHeight="1">
      <c r="B55" s="41"/>
      <c r="C55" s="37" t="str">
        <f>IFERROR(VLOOKUP(B55,InventoryList[],2,0),"–")</f>
        <v>–</v>
      </c>
      <c r="D55" s="37" t="str">
        <f>IFERROR(VLOOKUP(B55,InventoryList[],3,0),"–")</f>
        <v>–</v>
      </c>
      <c r="E55" s="36" t="str">
        <f>IFERROR(VLOOKUP(B55,InventoryList[],4,0),"–")</f>
        <v>–</v>
      </c>
      <c r="F55" s="37"/>
      <c r="G55" s="36" t="str">
        <f>IFERROR(Table13[[#This Row],[PRIX]]*Table13[[#This Row],[QTÉ]],"")</f>
        <v/>
      </c>
      <c r="H55" s="38"/>
      <c r="I55" s="42" t="str">
        <f>IFERROR(Table13[[#This Row],[MONTANT]]*Table13[[#This Row],[TAUX DE TAXE]],"")</f>
        <v/>
      </c>
      <c r="J55" s="43" t="str">
        <f>IFERROR(Table13[[#This Row],[MONTANT]]+Table13[[#This Row],[TAXE]],"")</f>
        <v/>
      </c>
    </row>
    <row r="56" spans="2:10" ht="22" customHeight="1">
      <c r="B56" s="41"/>
      <c r="C56" s="37" t="str">
        <f>IFERROR(VLOOKUP(B56,InventoryList[],2,0),"–")</f>
        <v>–</v>
      </c>
      <c r="D56" s="37" t="str">
        <f>IFERROR(VLOOKUP(B56,InventoryList[],3,0),"–")</f>
        <v>–</v>
      </c>
      <c r="E56" s="36" t="str">
        <f>IFERROR(VLOOKUP(B56,InventoryList[],4,0),"–")</f>
        <v>–</v>
      </c>
      <c r="F56" s="37"/>
      <c r="G56" s="36" t="str">
        <f>IFERROR(Table13[[#This Row],[PRIX]]*Table13[[#This Row],[QTÉ]],"")</f>
        <v/>
      </c>
      <c r="H56" s="38"/>
      <c r="I56" s="42" t="str">
        <f>IFERROR(Table13[[#This Row],[MONTANT]]*Table13[[#This Row],[TAUX DE TAXE]],"")</f>
        <v/>
      </c>
      <c r="J56" s="43" t="str">
        <f>IFERROR(Table13[[#This Row],[MONTANT]]+Table13[[#This Row],[TAXE]],"")</f>
        <v/>
      </c>
    </row>
    <row r="57" spans="2:10" ht="22" customHeight="1">
      <c r="B57" s="41"/>
      <c r="C57" s="37" t="str">
        <f>IFERROR(VLOOKUP(B57,InventoryList[],2,0),"–")</f>
        <v>–</v>
      </c>
      <c r="D57" s="37" t="str">
        <f>IFERROR(VLOOKUP(B57,InventoryList[],3,0),"–")</f>
        <v>–</v>
      </c>
      <c r="E57" s="36" t="str">
        <f>IFERROR(VLOOKUP(B57,InventoryList[],4,0),"–")</f>
        <v>–</v>
      </c>
      <c r="F57" s="37"/>
      <c r="G57" s="36" t="str">
        <f>IFERROR(Table13[[#This Row],[PRIX]]*Table13[[#This Row],[QTÉ]],"")</f>
        <v/>
      </c>
      <c r="H57" s="38"/>
      <c r="I57" s="42" t="str">
        <f>IFERROR(Table13[[#This Row],[MONTANT]]*Table13[[#This Row],[TAUX DE TAXE]],"")</f>
        <v/>
      </c>
      <c r="J57" s="43" t="str">
        <f>IFERROR(Table13[[#This Row],[MONTANT]]+Table13[[#This Row],[TAXE]],"")</f>
        <v/>
      </c>
    </row>
    <row r="58" spans="2:10" ht="22" customHeight="1">
      <c r="B58" s="41"/>
      <c r="C58" s="37" t="str">
        <f>IFERROR(VLOOKUP(B58,InventoryList[],2,0),"–")</f>
        <v>–</v>
      </c>
      <c r="D58" s="37" t="str">
        <f>IFERROR(VLOOKUP(B58,InventoryList[],3,0),"–")</f>
        <v>–</v>
      </c>
      <c r="E58" s="36" t="str">
        <f>IFERROR(VLOOKUP(B58,InventoryList[],4,0),"–")</f>
        <v>–</v>
      </c>
      <c r="F58" s="37"/>
      <c r="G58" s="36" t="str">
        <f>IFERROR(Table13[[#This Row],[PRIX]]*Table13[[#This Row],[QTÉ]],"")</f>
        <v/>
      </c>
      <c r="H58" s="38"/>
      <c r="I58" s="42" t="str">
        <f>IFERROR(Table13[[#This Row],[MONTANT]]*Table13[[#This Row],[TAUX DE TAXE]],"")</f>
        <v/>
      </c>
      <c r="J58" s="43" t="str">
        <f>IFERROR(Table13[[#This Row],[MONTANT]]+Table13[[#This Row],[TAXE]],"")</f>
        <v/>
      </c>
    </row>
    <row r="59" spans="2:10" ht="22" customHeight="1">
      <c r="B59" s="41"/>
      <c r="C59" s="37" t="str">
        <f>IFERROR(VLOOKUP(B59,InventoryList[],2,0),"–")</f>
        <v>–</v>
      </c>
      <c r="D59" s="37" t="str">
        <f>IFERROR(VLOOKUP(B59,InventoryList[],3,0),"–")</f>
        <v>–</v>
      </c>
      <c r="E59" s="36" t="str">
        <f>IFERROR(VLOOKUP(B59,InventoryList[],4,0),"–")</f>
        <v>–</v>
      </c>
      <c r="F59" s="37"/>
      <c r="G59" s="36" t="str">
        <f>IFERROR(Table13[[#This Row],[PRIX]]*Table13[[#This Row],[QTÉ]],"")</f>
        <v/>
      </c>
      <c r="H59" s="38"/>
      <c r="I59" s="42" t="str">
        <f>IFERROR(Table13[[#This Row],[MONTANT]]*Table13[[#This Row],[TAUX DE TAXE]],"")</f>
        <v/>
      </c>
      <c r="J59" s="43" t="str">
        <f>IFERROR(Table13[[#This Row],[MONTANT]]+Table13[[#This Row],[TAXE]],"")</f>
        <v/>
      </c>
    </row>
    <row r="60" spans="2:10" ht="22" customHeight="1">
      <c r="B60" s="41"/>
      <c r="C60" s="37" t="str">
        <f>IFERROR(VLOOKUP(B60,InventoryList[],2,0),"–")</f>
        <v>–</v>
      </c>
      <c r="D60" s="37" t="str">
        <f>IFERROR(VLOOKUP(B60,InventoryList[],3,0),"–")</f>
        <v>–</v>
      </c>
      <c r="E60" s="36" t="str">
        <f>IFERROR(VLOOKUP(B60,InventoryList[],4,0),"–")</f>
        <v>–</v>
      </c>
      <c r="F60" s="37"/>
      <c r="G60" s="36" t="str">
        <f>IFERROR(Table13[[#This Row],[PRIX]]*Table13[[#This Row],[QTÉ]],"")</f>
        <v/>
      </c>
      <c r="H60" s="38"/>
      <c r="I60" s="42" t="str">
        <f>IFERROR(Table13[[#This Row],[MONTANT]]*Table13[[#This Row],[TAUX DE TAXE]],"")</f>
        <v/>
      </c>
      <c r="J60" s="43" t="str">
        <f>IFERROR(Table13[[#This Row],[MONTANT]]+Table13[[#This Row],[TAXE]],"")</f>
        <v/>
      </c>
    </row>
    <row r="61" spans="2:10" ht="22" customHeight="1">
      <c r="B61" s="41"/>
      <c r="C61" s="37" t="str">
        <f>IFERROR(VLOOKUP(B61,InventoryList[],2,0),"–")</f>
        <v>–</v>
      </c>
      <c r="D61" s="37" t="str">
        <f>IFERROR(VLOOKUP(B61,InventoryList[],3,0),"–")</f>
        <v>–</v>
      </c>
      <c r="E61" s="36" t="str">
        <f>IFERROR(VLOOKUP(B61,InventoryList[],4,0),"–")</f>
        <v>–</v>
      </c>
      <c r="F61" s="37"/>
      <c r="G61" s="36" t="str">
        <f>IFERROR(Table13[[#This Row],[PRIX]]*Table13[[#This Row],[QTÉ]],"")</f>
        <v/>
      </c>
      <c r="H61" s="38"/>
      <c r="I61" s="42" t="str">
        <f>IFERROR(Table13[[#This Row],[MONTANT]]*Table13[[#This Row],[TAUX DE TAXE]],"")</f>
        <v/>
      </c>
      <c r="J61" s="43" t="str">
        <f>IFERROR(Table13[[#This Row],[MONTANT]]+Table13[[#This Row],[TAXE]],"")</f>
        <v/>
      </c>
    </row>
    <row r="62" spans="2:10" ht="22" customHeight="1">
      <c r="B62" s="41"/>
      <c r="C62" s="37" t="str">
        <f>IFERROR(VLOOKUP(B62,InventoryList[],2,0),"–")</f>
        <v>–</v>
      </c>
      <c r="D62" s="37" t="str">
        <f>IFERROR(VLOOKUP(B62,InventoryList[],3,0),"–")</f>
        <v>–</v>
      </c>
      <c r="E62" s="36" t="str">
        <f>IFERROR(VLOOKUP(B62,InventoryList[],4,0),"–")</f>
        <v>–</v>
      </c>
      <c r="F62" s="37"/>
      <c r="G62" s="36" t="str">
        <f>IFERROR(Table13[[#This Row],[PRIX]]*Table13[[#This Row],[QTÉ]],"")</f>
        <v/>
      </c>
      <c r="H62" s="38"/>
      <c r="I62" s="42" t="str">
        <f>IFERROR(Table13[[#This Row],[MONTANT]]*Table13[[#This Row],[TAUX DE TAXE]],"")</f>
        <v/>
      </c>
      <c r="J62" s="43" t="str">
        <f>IFERROR(Table13[[#This Row],[MONTANT]]+Table13[[#This Row],[TAXE]],"")</f>
        <v/>
      </c>
    </row>
    <row r="63" spans="2:10" ht="22" customHeight="1">
      <c r="B63" s="41"/>
      <c r="C63" s="37" t="str">
        <f>IFERROR(VLOOKUP(B63,InventoryList[],2,0),"–")</f>
        <v>–</v>
      </c>
      <c r="D63" s="37" t="str">
        <f>IFERROR(VLOOKUP(B63,InventoryList[],3,0),"–")</f>
        <v>–</v>
      </c>
      <c r="E63" s="36" t="str">
        <f>IFERROR(VLOOKUP(B63,InventoryList[],4,0),"–")</f>
        <v>–</v>
      </c>
      <c r="F63" s="37"/>
      <c r="G63" s="36" t="str">
        <f>IFERROR(Table13[[#This Row],[PRIX]]*Table13[[#This Row],[QTÉ]],"")</f>
        <v/>
      </c>
      <c r="H63" s="38"/>
      <c r="I63" s="42" t="str">
        <f>IFERROR(Table13[[#This Row],[MONTANT]]*Table13[[#This Row],[TAUX DE TAXE]],"")</f>
        <v/>
      </c>
      <c r="J63" s="43" t="str">
        <f>IFERROR(Table13[[#This Row],[MONTANT]]+Table13[[#This Row],[TAXE]],"")</f>
        <v/>
      </c>
    </row>
    <row r="64" spans="2:10" ht="22" customHeight="1">
      <c r="B64" s="41"/>
      <c r="C64" s="37" t="str">
        <f>IFERROR(VLOOKUP(B64,InventoryList[],2,0),"–")</f>
        <v>–</v>
      </c>
      <c r="D64" s="37" t="str">
        <f>IFERROR(VLOOKUP(B64,InventoryList[],3,0),"–")</f>
        <v>–</v>
      </c>
      <c r="E64" s="36" t="str">
        <f>IFERROR(VLOOKUP(B64,InventoryList[],4,0),"–")</f>
        <v>–</v>
      </c>
      <c r="F64" s="37"/>
      <c r="G64" s="36" t="str">
        <f>IFERROR(Table13[[#This Row],[PRIX]]*Table13[[#This Row],[QTÉ]],"")</f>
        <v/>
      </c>
      <c r="H64" s="38"/>
      <c r="I64" s="42" t="str">
        <f>IFERROR(Table13[[#This Row],[MONTANT]]*Table13[[#This Row],[TAUX DE TAXE]],"")</f>
        <v/>
      </c>
      <c r="J64" s="43" t="str">
        <f>IFERROR(Table13[[#This Row],[MONTANT]]+Table13[[#This Row],[TAXE]],"")</f>
        <v/>
      </c>
    </row>
    <row r="65" spans="2:10" ht="22" customHeight="1">
      <c r="B65" s="41"/>
      <c r="C65" s="37" t="str">
        <f>IFERROR(VLOOKUP(B65,InventoryList[],2,0),"–")</f>
        <v>–</v>
      </c>
      <c r="D65" s="37" t="str">
        <f>IFERROR(VLOOKUP(B65,InventoryList[],3,0),"–")</f>
        <v>–</v>
      </c>
      <c r="E65" s="36" t="str">
        <f>IFERROR(VLOOKUP(B65,InventoryList[],4,0),"–")</f>
        <v>–</v>
      </c>
      <c r="F65" s="37"/>
      <c r="G65" s="36" t="str">
        <f>IFERROR(Table13[[#This Row],[PRIX]]*Table13[[#This Row],[QTÉ]],"")</f>
        <v/>
      </c>
      <c r="H65" s="38"/>
      <c r="I65" s="42" t="str">
        <f>IFERROR(Table13[[#This Row],[MONTANT]]*Table13[[#This Row],[TAUX DE TAXE]],"")</f>
        <v/>
      </c>
      <c r="J65" s="43" t="str">
        <f>IFERROR(Table13[[#This Row],[MONTANT]]+Table13[[#This Row],[TAXE]],"")</f>
        <v/>
      </c>
    </row>
    <row r="66" spans="2:10" ht="22" customHeight="1">
      <c r="B66" s="41"/>
      <c r="C66" s="37" t="str">
        <f>IFERROR(VLOOKUP(B66,InventoryList[],2,0),"–")</f>
        <v>–</v>
      </c>
      <c r="D66" s="37" t="str">
        <f>IFERROR(VLOOKUP(B66,InventoryList[],3,0),"–")</f>
        <v>–</v>
      </c>
      <c r="E66" s="36" t="str">
        <f>IFERROR(VLOOKUP(B66,InventoryList[],4,0),"–")</f>
        <v>–</v>
      </c>
      <c r="F66" s="37"/>
      <c r="G66" s="36" t="str">
        <f>IFERROR(Table13[[#This Row],[PRIX]]*Table13[[#This Row],[QTÉ]],"")</f>
        <v/>
      </c>
      <c r="H66" s="38"/>
      <c r="I66" s="42" t="str">
        <f>IFERROR(Table13[[#This Row],[MONTANT]]*Table13[[#This Row],[TAUX DE TAXE]],"")</f>
        <v/>
      </c>
      <c r="J66" s="43" t="str">
        <f>IFERROR(Table13[[#This Row],[MONTANT]]+Table13[[#This Row],[TAXE]],"")</f>
        <v/>
      </c>
    </row>
    <row r="67" spans="2:10" ht="22" customHeight="1">
      <c r="B67" s="41"/>
      <c r="C67" s="37" t="str">
        <f>IFERROR(VLOOKUP(B67,InventoryList[],2,0),"–")</f>
        <v>–</v>
      </c>
      <c r="D67" s="37" t="str">
        <f>IFERROR(VLOOKUP(B67,InventoryList[],3,0),"–")</f>
        <v>–</v>
      </c>
      <c r="E67" s="36" t="str">
        <f>IFERROR(VLOOKUP(B67,InventoryList[],4,0),"–")</f>
        <v>–</v>
      </c>
      <c r="F67" s="37"/>
      <c r="G67" s="36" t="str">
        <f>IFERROR(Table13[[#This Row],[PRIX]]*Table13[[#This Row],[QTÉ]],"")</f>
        <v/>
      </c>
      <c r="H67" s="38"/>
      <c r="I67" s="42" t="str">
        <f>IFERROR(Table13[[#This Row],[MONTANT]]*Table13[[#This Row],[TAUX DE TAXE]],"")</f>
        <v/>
      </c>
      <c r="J67" s="43" t="str">
        <f>IFERROR(Table13[[#This Row],[MONTANT]]+Table13[[#This Row],[TAXE]],"")</f>
        <v/>
      </c>
    </row>
    <row r="68" spans="2:10" ht="22" customHeight="1">
      <c r="B68" s="41"/>
      <c r="C68" s="37" t="str">
        <f>IFERROR(VLOOKUP(B68,InventoryList[],2,0),"–")</f>
        <v>–</v>
      </c>
      <c r="D68" s="37" t="str">
        <f>IFERROR(VLOOKUP(B68,InventoryList[],3,0),"–")</f>
        <v>–</v>
      </c>
      <c r="E68" s="36" t="str">
        <f>IFERROR(VLOOKUP(B68,InventoryList[],4,0),"–")</f>
        <v>–</v>
      </c>
      <c r="F68" s="37"/>
      <c r="G68" s="36" t="str">
        <f>IFERROR(Table13[[#This Row],[PRIX]]*Table13[[#This Row],[QTÉ]],"")</f>
        <v/>
      </c>
      <c r="H68" s="38"/>
      <c r="I68" s="42" t="str">
        <f>IFERROR(Table13[[#This Row],[MONTANT]]*Table13[[#This Row],[TAUX DE TAXE]],"")</f>
        <v/>
      </c>
      <c r="J68" s="43" t="str">
        <f>IFERROR(Table13[[#This Row],[MONTANT]]+Table13[[#This Row],[TAXE]],"")</f>
        <v/>
      </c>
    </row>
    <row r="69" spans="2:10" ht="22" customHeight="1">
      <c r="B69" s="41"/>
      <c r="C69" s="37" t="str">
        <f>IFERROR(VLOOKUP(B69,InventoryList[],2,0),"–")</f>
        <v>–</v>
      </c>
      <c r="D69" s="37" t="str">
        <f>IFERROR(VLOOKUP(B69,InventoryList[],3,0),"–")</f>
        <v>–</v>
      </c>
      <c r="E69" s="36" t="str">
        <f>IFERROR(VLOOKUP(B69,InventoryList[],4,0),"–")</f>
        <v>–</v>
      </c>
      <c r="F69" s="37"/>
      <c r="G69" s="36" t="str">
        <f>IFERROR(Table13[[#This Row],[PRIX]]*Table13[[#This Row],[QTÉ]],"")</f>
        <v/>
      </c>
      <c r="H69" s="38"/>
      <c r="I69" s="42" t="str">
        <f>IFERROR(Table13[[#This Row],[MONTANT]]*Table13[[#This Row],[TAUX DE TAXE]],"")</f>
        <v/>
      </c>
      <c r="J69" s="43" t="str">
        <f>IFERROR(Table13[[#This Row],[MONTANT]]+Table13[[#This Row],[TAXE]],"")</f>
        <v/>
      </c>
    </row>
    <row r="70" spans="2:10" ht="22" customHeight="1">
      <c r="B70" s="41"/>
      <c r="C70" s="37" t="str">
        <f>IFERROR(VLOOKUP(B70,InventoryList[],2,0),"–")</f>
        <v>–</v>
      </c>
      <c r="D70" s="37" t="str">
        <f>IFERROR(VLOOKUP(B70,InventoryList[],3,0),"–")</f>
        <v>–</v>
      </c>
      <c r="E70" s="36" t="str">
        <f>IFERROR(VLOOKUP(B70,InventoryList[],4,0),"–")</f>
        <v>–</v>
      </c>
      <c r="F70" s="37"/>
      <c r="G70" s="36" t="str">
        <f>IFERROR(Table13[[#This Row],[PRIX]]*Table13[[#This Row],[QTÉ]],"")</f>
        <v/>
      </c>
      <c r="H70" s="38"/>
      <c r="I70" s="42" t="str">
        <f>IFERROR(Table13[[#This Row],[MONTANT]]*Table13[[#This Row],[TAUX DE TAXE]],"")</f>
        <v/>
      </c>
      <c r="J70" s="43" t="str">
        <f>IFERROR(Table13[[#This Row],[MONTANT]]+Table13[[#This Row],[TAXE]],"")</f>
        <v/>
      </c>
    </row>
    <row r="71" spans="2:10" ht="22" customHeight="1">
      <c r="B71" s="41"/>
      <c r="C71" s="37" t="str">
        <f>IFERROR(VLOOKUP(B71,InventoryList[],2,0),"–")</f>
        <v>–</v>
      </c>
      <c r="D71" s="37" t="str">
        <f>IFERROR(VLOOKUP(B71,InventoryList[],3,0),"–")</f>
        <v>–</v>
      </c>
      <c r="E71" s="36" t="str">
        <f>IFERROR(VLOOKUP(B71,InventoryList[],4,0),"–")</f>
        <v>–</v>
      </c>
      <c r="F71" s="37"/>
      <c r="G71" s="36" t="str">
        <f>IFERROR(Table13[[#This Row],[PRIX]]*Table13[[#This Row],[QTÉ]],"")</f>
        <v/>
      </c>
      <c r="H71" s="38"/>
      <c r="I71" s="42" t="str">
        <f>IFERROR(Table13[[#This Row],[MONTANT]]*Table13[[#This Row],[TAUX DE TAXE]],"")</f>
        <v/>
      </c>
      <c r="J71" s="43" t="str">
        <f>IFERROR(Table13[[#This Row],[MONTANT]]+Table13[[#This Row],[TAXE]],"")</f>
        <v/>
      </c>
    </row>
    <row r="72" spans="2:10" ht="22" customHeight="1">
      <c r="B72" s="41"/>
      <c r="C72" s="37" t="str">
        <f>IFERROR(VLOOKUP(B72,InventoryList[],2,0),"–")</f>
        <v>–</v>
      </c>
      <c r="D72" s="37" t="str">
        <f>IFERROR(VLOOKUP(B72,InventoryList[],3,0),"–")</f>
        <v>–</v>
      </c>
      <c r="E72" s="36" t="str">
        <f>IFERROR(VLOOKUP(B72,InventoryList[],4,0),"–")</f>
        <v>–</v>
      </c>
      <c r="F72" s="37"/>
      <c r="G72" s="36" t="str">
        <f>IFERROR(Table13[[#This Row],[PRIX]]*Table13[[#This Row],[QTÉ]],"")</f>
        <v/>
      </c>
      <c r="H72" s="38"/>
      <c r="I72" s="42" t="str">
        <f>IFERROR(Table13[[#This Row],[MONTANT]]*Table13[[#This Row],[TAUX DE TAXE]],"")</f>
        <v/>
      </c>
      <c r="J72" s="43" t="str">
        <f>IFERROR(Table13[[#This Row],[MONTANT]]+Table13[[#This Row],[TAXE]],"")</f>
        <v/>
      </c>
    </row>
    <row r="73" spans="2:10" ht="22" customHeight="1">
      <c r="B73" s="41"/>
      <c r="C73" s="37" t="str">
        <f>IFERROR(VLOOKUP(B73,InventoryList[],2,0),"–")</f>
        <v>–</v>
      </c>
      <c r="D73" s="37" t="str">
        <f>IFERROR(VLOOKUP(B73,InventoryList[],3,0),"–")</f>
        <v>–</v>
      </c>
      <c r="E73" s="36" t="str">
        <f>IFERROR(VLOOKUP(B73,InventoryList[],4,0),"–")</f>
        <v>–</v>
      </c>
      <c r="F73" s="37"/>
      <c r="G73" s="36" t="str">
        <f>IFERROR(Table13[[#This Row],[PRIX]]*Table13[[#This Row],[QTÉ]],"")</f>
        <v/>
      </c>
      <c r="H73" s="38"/>
      <c r="I73" s="42" t="str">
        <f>IFERROR(Table13[[#This Row],[MONTANT]]*Table13[[#This Row],[TAUX DE TAXE]],"")</f>
        <v/>
      </c>
      <c r="J73" s="43" t="str">
        <f>IFERROR(Table13[[#This Row],[MONTANT]]+Table13[[#This Row],[TAXE]],"")</f>
        <v/>
      </c>
    </row>
    <row r="74" spans="2:10" ht="22" customHeight="1">
      <c r="B74" s="41"/>
      <c r="C74" s="37" t="str">
        <f>IFERROR(VLOOKUP(B74,InventoryList[],2,0),"–")</f>
        <v>–</v>
      </c>
      <c r="D74" s="37" t="str">
        <f>IFERROR(VLOOKUP(B74,InventoryList[],3,0),"–")</f>
        <v>–</v>
      </c>
      <c r="E74" s="36" t="str">
        <f>IFERROR(VLOOKUP(B74,InventoryList[],4,0),"–")</f>
        <v>–</v>
      </c>
      <c r="F74" s="37"/>
      <c r="G74" s="36" t="str">
        <f>IFERROR(Table13[[#This Row],[PRIX]]*Table13[[#This Row],[QTÉ]],"")</f>
        <v/>
      </c>
      <c r="H74" s="38"/>
      <c r="I74" s="42" t="str">
        <f>IFERROR(Table13[[#This Row],[MONTANT]]*Table13[[#This Row],[TAUX DE TAXE]],"")</f>
        <v/>
      </c>
      <c r="J74" s="43" t="str">
        <f>IFERROR(Table13[[#This Row],[MONTANT]]+Table13[[#This Row],[TAXE]],"")</f>
        <v/>
      </c>
    </row>
    <row r="75" spans="2:10" ht="22" customHeight="1">
      <c r="B75" s="41"/>
      <c r="C75" s="37" t="str">
        <f>IFERROR(VLOOKUP(B75,InventoryList[],2,0),"–")</f>
        <v>–</v>
      </c>
      <c r="D75" s="37" t="str">
        <f>IFERROR(VLOOKUP(B75,InventoryList[],3,0),"–")</f>
        <v>–</v>
      </c>
      <c r="E75" s="36" t="str">
        <f>IFERROR(VLOOKUP(B75,InventoryList[],4,0),"–")</f>
        <v>–</v>
      </c>
      <c r="F75" s="37"/>
      <c r="G75" s="36" t="str">
        <f>IFERROR(Table13[[#This Row],[PRIX]]*Table13[[#This Row],[QTÉ]],"")</f>
        <v/>
      </c>
      <c r="H75" s="38"/>
      <c r="I75" s="42" t="str">
        <f>IFERROR(Table13[[#This Row],[MONTANT]]*Table13[[#This Row],[TAUX DE TAXE]],"")</f>
        <v/>
      </c>
      <c r="J75" s="43" t="str">
        <f>IFERROR(Table13[[#This Row],[MONTANT]]+Table13[[#This Row],[TAXE]],"")</f>
        <v/>
      </c>
    </row>
    <row r="76" spans="2:10" ht="22" customHeight="1">
      <c r="B76" s="41"/>
      <c r="C76" s="37" t="str">
        <f>IFERROR(VLOOKUP(B76,InventoryList[],2,0),"–")</f>
        <v>–</v>
      </c>
      <c r="D76" s="37" t="str">
        <f>IFERROR(VLOOKUP(B76,InventoryList[],3,0),"–")</f>
        <v>–</v>
      </c>
      <c r="E76" s="36" t="str">
        <f>IFERROR(VLOOKUP(B76,InventoryList[],4,0),"–")</f>
        <v>–</v>
      </c>
      <c r="F76" s="37"/>
      <c r="G76" s="36" t="str">
        <f>IFERROR(Table13[[#This Row],[PRIX]]*Table13[[#This Row],[QTÉ]],"")</f>
        <v/>
      </c>
      <c r="H76" s="38"/>
      <c r="I76" s="42" t="str">
        <f>IFERROR(Table13[[#This Row],[MONTANT]]*Table13[[#This Row],[TAUX DE TAXE]],"")</f>
        <v/>
      </c>
      <c r="J76" s="43" t="str">
        <f>IFERROR(Table13[[#This Row],[MONTANT]]+Table13[[#This Row],[TAXE]],"")</f>
        <v/>
      </c>
    </row>
    <row r="77" spans="2:10" ht="22" customHeight="1">
      <c r="B77" s="41"/>
      <c r="C77" s="37" t="str">
        <f>IFERROR(VLOOKUP(B77,InventoryList[],2,0),"–")</f>
        <v>–</v>
      </c>
      <c r="D77" s="37" t="str">
        <f>IFERROR(VLOOKUP(B77,InventoryList[],3,0),"–")</f>
        <v>–</v>
      </c>
      <c r="E77" s="36" t="str">
        <f>IFERROR(VLOOKUP(B77,InventoryList[],4,0),"–")</f>
        <v>–</v>
      </c>
      <c r="F77" s="37"/>
      <c r="G77" s="36" t="str">
        <f>IFERROR(Table13[[#This Row],[PRIX]]*Table13[[#This Row],[QTÉ]],"")</f>
        <v/>
      </c>
      <c r="H77" s="38"/>
      <c r="I77" s="42" t="str">
        <f>IFERROR(Table13[[#This Row],[MONTANT]]*Table13[[#This Row],[TAUX DE TAXE]],"")</f>
        <v/>
      </c>
      <c r="J77" s="43" t="str">
        <f>IFERROR(Table13[[#This Row],[MONTANT]]+Table13[[#This Row],[TAXE]],"")</f>
        <v/>
      </c>
    </row>
    <row r="78" spans="2:10" ht="22" customHeight="1">
      <c r="B78" s="41"/>
      <c r="C78" s="37" t="str">
        <f>IFERROR(VLOOKUP(B78,InventoryList[],2,0),"–")</f>
        <v>–</v>
      </c>
      <c r="D78" s="37" t="str">
        <f>IFERROR(VLOOKUP(B78,InventoryList[],3,0),"–")</f>
        <v>–</v>
      </c>
      <c r="E78" s="36" t="str">
        <f>IFERROR(VLOOKUP(B78,InventoryList[],4,0),"–")</f>
        <v>–</v>
      </c>
      <c r="F78" s="37"/>
      <c r="G78" s="36" t="str">
        <f>IFERROR(Table13[[#This Row],[PRIX]]*Table13[[#This Row],[QTÉ]],"")</f>
        <v/>
      </c>
      <c r="H78" s="38"/>
      <c r="I78" s="42" t="str">
        <f>IFERROR(Table13[[#This Row],[MONTANT]]*Table13[[#This Row],[TAUX DE TAXE]],"")</f>
        <v/>
      </c>
      <c r="J78" s="43" t="str">
        <f>IFERROR(Table13[[#This Row],[MONTANT]]+Table13[[#This Row],[TAXE]],"")</f>
        <v/>
      </c>
    </row>
    <row r="79" spans="2:10" ht="22" customHeight="1">
      <c r="B79" s="41"/>
      <c r="C79" s="37" t="str">
        <f>IFERROR(VLOOKUP(B79,InventoryList[],2,0),"–")</f>
        <v>–</v>
      </c>
      <c r="D79" s="37" t="str">
        <f>IFERROR(VLOOKUP(B79,InventoryList[],3,0),"–")</f>
        <v>–</v>
      </c>
      <c r="E79" s="36" t="str">
        <f>IFERROR(VLOOKUP(B79,InventoryList[],4,0),"–")</f>
        <v>–</v>
      </c>
      <c r="F79" s="37"/>
      <c r="G79" s="36" t="str">
        <f>IFERROR(Table13[[#This Row],[PRIX]]*Table13[[#This Row],[QTÉ]],"")</f>
        <v/>
      </c>
      <c r="H79" s="38"/>
      <c r="I79" s="42" t="str">
        <f>IFERROR(Table13[[#This Row],[MONTANT]]*Table13[[#This Row],[TAUX DE TAXE]],"")</f>
        <v/>
      </c>
      <c r="J79" s="43" t="str">
        <f>IFERROR(Table13[[#This Row],[MONTANT]]+Table13[[#This Row],[TAXE]],"")</f>
        <v/>
      </c>
    </row>
    <row r="80" spans="2:10" ht="22" customHeight="1">
      <c r="B80" s="41"/>
      <c r="C80" s="37" t="str">
        <f>IFERROR(VLOOKUP(B80,InventoryList[],2,0),"–")</f>
        <v>–</v>
      </c>
      <c r="D80" s="37" t="str">
        <f>IFERROR(VLOOKUP(B80,InventoryList[],3,0),"–")</f>
        <v>–</v>
      </c>
      <c r="E80" s="36" t="str">
        <f>IFERROR(VLOOKUP(B80,InventoryList[],4,0),"–")</f>
        <v>–</v>
      </c>
      <c r="F80" s="37"/>
      <c r="G80" s="36" t="str">
        <f>IFERROR(Table13[[#This Row],[PRIX]]*Table13[[#This Row],[QTÉ]],"")</f>
        <v/>
      </c>
      <c r="H80" s="38"/>
      <c r="I80" s="42" t="str">
        <f>IFERROR(Table13[[#This Row],[MONTANT]]*Table13[[#This Row],[TAUX DE TAXE]],"")</f>
        <v/>
      </c>
      <c r="J80" s="43" t="str">
        <f>IFERROR(Table13[[#This Row],[MONTANT]]+Table13[[#This Row],[TAXE]],"")</f>
        <v/>
      </c>
    </row>
    <row r="81" spans="2:10" ht="22" customHeight="1">
      <c r="B81" s="41"/>
      <c r="C81" s="37" t="str">
        <f>IFERROR(VLOOKUP(B81,InventoryList[],2,0),"–")</f>
        <v>–</v>
      </c>
      <c r="D81" s="37" t="str">
        <f>IFERROR(VLOOKUP(B81,InventoryList[],3,0),"–")</f>
        <v>–</v>
      </c>
      <c r="E81" s="36" t="str">
        <f>IFERROR(VLOOKUP(B81,InventoryList[],4,0),"–")</f>
        <v>–</v>
      </c>
      <c r="F81" s="37"/>
      <c r="G81" s="36" t="str">
        <f>IFERROR(Table13[[#This Row],[PRIX]]*Table13[[#This Row],[QTÉ]],"")</f>
        <v/>
      </c>
      <c r="H81" s="38"/>
      <c r="I81" s="42" t="str">
        <f>IFERROR(Table13[[#This Row],[MONTANT]]*Table13[[#This Row],[TAUX DE TAXE]],"")</f>
        <v/>
      </c>
      <c r="J81" s="43" t="str">
        <f>IFERROR(Table13[[#This Row],[MONTANT]]+Table13[[#This Row],[TAXE]],"")</f>
        <v/>
      </c>
    </row>
    <row r="82" spans="2:10" ht="22" customHeight="1">
      <c r="B82" s="41"/>
      <c r="C82" s="37" t="str">
        <f>IFERROR(VLOOKUP(B82,InventoryList[],2,0),"–")</f>
        <v>–</v>
      </c>
      <c r="D82" s="37" t="str">
        <f>IFERROR(VLOOKUP(B82,InventoryList[],3,0),"–")</f>
        <v>–</v>
      </c>
      <c r="E82" s="36" t="str">
        <f>IFERROR(VLOOKUP(B82,InventoryList[],4,0),"–")</f>
        <v>–</v>
      </c>
      <c r="F82" s="37"/>
      <c r="G82" s="36" t="str">
        <f>IFERROR(Table13[[#This Row],[PRIX]]*Table13[[#This Row],[QTÉ]],"")</f>
        <v/>
      </c>
      <c r="H82" s="38"/>
      <c r="I82" s="42" t="str">
        <f>IFERROR(Table13[[#This Row],[MONTANT]]*Table13[[#This Row],[TAUX DE TAXE]],"")</f>
        <v/>
      </c>
      <c r="J82" s="43" t="str">
        <f>IFERROR(Table13[[#This Row],[MONTANT]]+Table13[[#This Row],[TAXE]],"")</f>
        <v/>
      </c>
    </row>
    <row r="83" spans="2:10" ht="22" customHeight="1">
      <c r="B83" s="41"/>
      <c r="C83" s="37" t="str">
        <f>IFERROR(VLOOKUP(B83,InventoryList[],2,0),"–")</f>
        <v>–</v>
      </c>
      <c r="D83" s="37" t="str">
        <f>IFERROR(VLOOKUP(B83,InventoryList[],3,0),"–")</f>
        <v>–</v>
      </c>
      <c r="E83" s="36" t="str">
        <f>IFERROR(VLOOKUP(B83,InventoryList[],4,0),"–")</f>
        <v>–</v>
      </c>
      <c r="F83" s="37"/>
      <c r="G83" s="36" t="str">
        <f>IFERROR(Table13[[#This Row],[PRIX]]*Table13[[#This Row],[QTÉ]],"")</f>
        <v/>
      </c>
      <c r="H83" s="38"/>
      <c r="I83" s="42" t="str">
        <f>IFERROR(Table13[[#This Row],[MONTANT]]*Table13[[#This Row],[TAUX DE TAXE]],"")</f>
        <v/>
      </c>
      <c r="J83" s="43" t="str">
        <f>IFERROR(Table13[[#This Row],[MONTANT]]+Table13[[#This Row],[TAXE]],"")</f>
        <v/>
      </c>
    </row>
    <row r="84" spans="2:10" ht="22" customHeight="1">
      <c r="B84" s="41"/>
      <c r="C84" s="37" t="str">
        <f>IFERROR(VLOOKUP(B84,InventoryList[],2,0),"–")</f>
        <v>–</v>
      </c>
      <c r="D84" s="37" t="str">
        <f>IFERROR(VLOOKUP(B84,InventoryList[],3,0),"–")</f>
        <v>–</v>
      </c>
      <c r="E84" s="36" t="str">
        <f>IFERROR(VLOOKUP(B84,InventoryList[],4,0),"–")</f>
        <v>–</v>
      </c>
      <c r="F84" s="37"/>
      <c r="G84" s="36" t="str">
        <f>IFERROR(Table13[[#This Row],[PRIX]]*Table13[[#This Row],[QTÉ]],"")</f>
        <v/>
      </c>
      <c r="H84" s="38"/>
      <c r="I84" s="42" t="str">
        <f>IFERROR(Table13[[#This Row],[MONTANT]]*Table13[[#This Row],[TAUX DE TAXE]],"")</f>
        <v/>
      </c>
      <c r="J84" s="43" t="str">
        <f>IFERROR(Table13[[#This Row],[MONTANT]]+Table13[[#This Row],[TAXE]],"")</f>
        <v/>
      </c>
    </row>
    <row r="85" spans="2:10" ht="22" customHeight="1">
      <c r="B85" s="41"/>
      <c r="C85" s="37" t="str">
        <f>IFERROR(VLOOKUP(B85,InventoryList[],2,0),"–")</f>
        <v>–</v>
      </c>
      <c r="D85" s="37" t="str">
        <f>IFERROR(VLOOKUP(B85,InventoryList[],3,0),"–")</f>
        <v>–</v>
      </c>
      <c r="E85" s="36" t="str">
        <f>IFERROR(VLOOKUP(B85,InventoryList[],4,0),"–")</f>
        <v>–</v>
      </c>
      <c r="F85" s="37"/>
      <c r="G85" s="36" t="str">
        <f>IFERROR(Table13[[#This Row],[PRIX]]*Table13[[#This Row],[QTÉ]],"")</f>
        <v/>
      </c>
      <c r="H85" s="38"/>
      <c r="I85" s="42" t="str">
        <f>IFERROR(Table13[[#This Row],[MONTANT]]*Table13[[#This Row],[TAUX DE TAXE]],"")</f>
        <v/>
      </c>
      <c r="J85" s="43" t="str">
        <f>IFERROR(Table13[[#This Row],[MONTANT]]+Table13[[#This Row],[TAXE]],"")</f>
        <v/>
      </c>
    </row>
    <row r="86" spans="2:10" ht="22" customHeight="1">
      <c r="B86" s="41"/>
      <c r="C86" s="37" t="str">
        <f>IFERROR(VLOOKUP(B86,InventoryList[],2,0),"–")</f>
        <v>–</v>
      </c>
      <c r="D86" s="37" t="str">
        <f>IFERROR(VLOOKUP(B86,InventoryList[],3,0),"–")</f>
        <v>–</v>
      </c>
      <c r="E86" s="36" t="str">
        <f>IFERROR(VLOOKUP(B86,InventoryList[],4,0),"–")</f>
        <v>–</v>
      </c>
      <c r="F86" s="37"/>
      <c r="G86" s="36" t="str">
        <f>IFERROR(Table13[[#This Row],[PRIX]]*Table13[[#This Row],[QTÉ]],"")</f>
        <v/>
      </c>
      <c r="H86" s="38"/>
      <c r="I86" s="42" t="str">
        <f>IFERROR(Table13[[#This Row],[MONTANT]]*Table13[[#This Row],[TAUX DE TAXE]],"")</f>
        <v/>
      </c>
      <c r="J86" s="43" t="str">
        <f>IFERROR(Table13[[#This Row],[MONTANT]]+Table13[[#This Row],[TAXE]],"")</f>
        <v/>
      </c>
    </row>
    <row r="87" spans="2:10" ht="22" customHeight="1">
      <c r="B87" s="41"/>
      <c r="C87" s="37" t="str">
        <f>IFERROR(VLOOKUP(B87,InventoryList[],2,0),"–")</f>
        <v>–</v>
      </c>
      <c r="D87" s="37" t="str">
        <f>IFERROR(VLOOKUP(B87,InventoryList[],3,0),"–")</f>
        <v>–</v>
      </c>
      <c r="E87" s="36" t="str">
        <f>IFERROR(VLOOKUP(B87,InventoryList[],4,0),"–")</f>
        <v>–</v>
      </c>
      <c r="F87" s="37"/>
      <c r="G87" s="36" t="str">
        <f>IFERROR(Table13[[#This Row],[PRIX]]*Table13[[#This Row],[QTÉ]],"")</f>
        <v/>
      </c>
      <c r="H87" s="38"/>
      <c r="I87" s="42" t="str">
        <f>IFERROR(Table13[[#This Row],[MONTANT]]*Table13[[#This Row],[TAUX DE TAXE]],"")</f>
        <v/>
      </c>
      <c r="J87" s="43" t="str">
        <f>IFERROR(Table13[[#This Row],[MONTANT]]+Table13[[#This Row],[TAXE]],"")</f>
        <v/>
      </c>
    </row>
    <row r="88" spans="2:10" ht="22" customHeight="1">
      <c r="B88" s="41"/>
      <c r="C88" s="37" t="str">
        <f>IFERROR(VLOOKUP(B88,InventoryList[],2,0),"–")</f>
        <v>–</v>
      </c>
      <c r="D88" s="37" t="str">
        <f>IFERROR(VLOOKUP(B88,InventoryList[],3,0),"–")</f>
        <v>–</v>
      </c>
      <c r="E88" s="36" t="str">
        <f>IFERROR(VLOOKUP(B88,InventoryList[],4,0),"–")</f>
        <v>–</v>
      </c>
      <c r="F88" s="37"/>
      <c r="G88" s="36" t="str">
        <f>IFERROR(Table13[[#This Row],[PRIX]]*Table13[[#This Row],[QTÉ]],"")</f>
        <v/>
      </c>
      <c r="H88" s="38"/>
      <c r="I88" s="42" t="str">
        <f>IFERROR(Table13[[#This Row],[MONTANT]]*Table13[[#This Row],[TAUX DE TAXE]],"")</f>
        <v/>
      </c>
      <c r="J88" s="43" t="str">
        <f>IFERROR(Table13[[#This Row],[MONTANT]]+Table13[[#This Row],[TAXE]],"")</f>
        <v/>
      </c>
    </row>
    <row r="89" spans="2:10" ht="22" customHeight="1">
      <c r="B89" s="41"/>
      <c r="C89" s="37" t="str">
        <f>IFERROR(VLOOKUP(B89,InventoryList[],2,0),"–")</f>
        <v>–</v>
      </c>
      <c r="D89" s="37" t="str">
        <f>IFERROR(VLOOKUP(B89,InventoryList[],3,0),"–")</f>
        <v>–</v>
      </c>
      <c r="E89" s="36" t="str">
        <f>IFERROR(VLOOKUP(B89,InventoryList[],4,0),"–")</f>
        <v>–</v>
      </c>
      <c r="F89" s="37"/>
      <c r="G89" s="36" t="str">
        <f>IFERROR(Table13[[#This Row],[PRIX]]*Table13[[#This Row],[QTÉ]],"")</f>
        <v/>
      </c>
      <c r="H89" s="38"/>
      <c r="I89" s="42" t="str">
        <f>IFERROR(Table13[[#This Row],[MONTANT]]*Table13[[#This Row],[TAUX DE TAXE]],"")</f>
        <v/>
      </c>
      <c r="J89" s="43" t="str">
        <f>IFERROR(Table13[[#This Row],[MONTANT]]+Table13[[#This Row],[TAXE]],"")</f>
        <v/>
      </c>
    </row>
    <row r="90" spans="2:10" ht="22" customHeight="1">
      <c r="B90" s="41"/>
      <c r="C90" s="37" t="str">
        <f>IFERROR(VLOOKUP(B90,InventoryList[],2,0),"–")</f>
        <v>–</v>
      </c>
      <c r="D90" s="37" t="str">
        <f>IFERROR(VLOOKUP(B90,InventoryList[],3,0),"–")</f>
        <v>–</v>
      </c>
      <c r="E90" s="36" t="str">
        <f>IFERROR(VLOOKUP(B90,InventoryList[],4,0),"–")</f>
        <v>–</v>
      </c>
      <c r="F90" s="37"/>
      <c r="G90" s="36" t="str">
        <f>IFERROR(Table13[[#This Row],[PRIX]]*Table13[[#This Row],[QTÉ]],"")</f>
        <v/>
      </c>
      <c r="H90" s="38"/>
      <c r="I90" s="42" t="str">
        <f>IFERROR(Table13[[#This Row],[MONTANT]]*Table13[[#This Row],[TAUX DE TAXE]],"")</f>
        <v/>
      </c>
      <c r="J90" s="43" t="str">
        <f>IFERROR(Table13[[#This Row],[MONTANT]]+Table13[[#This Row],[TAXE]],"")</f>
        <v/>
      </c>
    </row>
    <row r="91" spans="2:10" ht="22" customHeight="1">
      <c r="B91" s="41"/>
      <c r="C91" s="37" t="str">
        <f>IFERROR(VLOOKUP(B91,InventoryList[],2,0),"–")</f>
        <v>–</v>
      </c>
      <c r="D91" s="37" t="str">
        <f>IFERROR(VLOOKUP(B91,InventoryList[],3,0),"–")</f>
        <v>–</v>
      </c>
      <c r="E91" s="36" t="str">
        <f>IFERROR(VLOOKUP(B91,InventoryList[],4,0),"–")</f>
        <v>–</v>
      </c>
      <c r="F91" s="37"/>
      <c r="G91" s="36" t="str">
        <f>IFERROR(Table13[[#This Row],[PRIX]]*Table13[[#This Row],[QTÉ]],"")</f>
        <v/>
      </c>
      <c r="H91" s="38"/>
      <c r="I91" s="42" t="str">
        <f>IFERROR(Table13[[#This Row],[MONTANT]]*Table13[[#This Row],[TAUX DE TAXE]],"")</f>
        <v/>
      </c>
      <c r="J91" s="43" t="str">
        <f>IFERROR(Table13[[#This Row],[MONTANT]]+Table13[[#This Row],[TAXE]],"")</f>
        <v/>
      </c>
    </row>
    <row r="92" spans="2:10" ht="22" customHeight="1">
      <c r="B92" s="41"/>
      <c r="C92" s="37" t="str">
        <f>IFERROR(VLOOKUP(B92,InventoryList[],2,0),"–")</f>
        <v>–</v>
      </c>
      <c r="D92" s="37" t="str">
        <f>IFERROR(VLOOKUP(B92,InventoryList[],3,0),"–")</f>
        <v>–</v>
      </c>
      <c r="E92" s="36" t="str">
        <f>IFERROR(VLOOKUP(B92,InventoryList[],4,0),"–")</f>
        <v>–</v>
      </c>
      <c r="F92" s="37"/>
      <c r="G92" s="36" t="str">
        <f>IFERROR(Table13[[#This Row],[PRIX]]*Table13[[#This Row],[QTÉ]],"")</f>
        <v/>
      </c>
      <c r="H92" s="38"/>
      <c r="I92" s="42" t="str">
        <f>IFERROR(Table13[[#This Row],[MONTANT]]*Table13[[#This Row],[TAUX DE TAXE]],"")</f>
        <v/>
      </c>
      <c r="J92" s="43" t="str">
        <f>IFERROR(Table13[[#This Row],[MONTANT]]+Table13[[#This Row],[TAXE]],"")</f>
        <v/>
      </c>
    </row>
    <row r="93" spans="2:10" ht="22" customHeight="1">
      <c r="B93" s="41"/>
      <c r="C93" s="37" t="str">
        <f>IFERROR(VLOOKUP(B93,InventoryList[],2,0),"–")</f>
        <v>–</v>
      </c>
      <c r="D93" s="37" t="str">
        <f>IFERROR(VLOOKUP(B93,InventoryList[],3,0),"–")</f>
        <v>–</v>
      </c>
      <c r="E93" s="36" t="str">
        <f>IFERROR(VLOOKUP(B93,InventoryList[],4,0),"–")</f>
        <v>–</v>
      </c>
      <c r="F93" s="37"/>
      <c r="G93" s="36" t="str">
        <f>IFERROR(Table13[[#This Row],[PRIX]]*Table13[[#This Row],[QTÉ]],"")</f>
        <v/>
      </c>
      <c r="H93" s="38"/>
      <c r="I93" s="42" t="str">
        <f>IFERROR(Table13[[#This Row],[MONTANT]]*Table13[[#This Row],[TAUX DE TAXE]],"")</f>
        <v/>
      </c>
      <c r="J93" s="43" t="str">
        <f>IFERROR(Table13[[#This Row],[MONTANT]]+Table13[[#This Row],[TAXE]],"")</f>
        <v/>
      </c>
    </row>
    <row r="94" spans="2:10" ht="22" customHeight="1">
      <c r="B94" s="41"/>
      <c r="C94" s="37" t="str">
        <f>IFERROR(VLOOKUP(B94,InventoryList[],2,0),"–")</f>
        <v>–</v>
      </c>
      <c r="D94" s="37" t="str">
        <f>IFERROR(VLOOKUP(B94,InventoryList[],3,0),"–")</f>
        <v>–</v>
      </c>
      <c r="E94" s="36" t="str">
        <f>IFERROR(VLOOKUP(B94,InventoryList[],4,0),"–")</f>
        <v>–</v>
      </c>
      <c r="F94" s="37"/>
      <c r="G94" s="36" t="str">
        <f>IFERROR(Table13[[#This Row],[PRIX]]*Table13[[#This Row],[QTÉ]],"")</f>
        <v/>
      </c>
      <c r="H94" s="38"/>
      <c r="I94" s="42" t="str">
        <f>IFERROR(Table13[[#This Row],[MONTANT]]*Table13[[#This Row],[TAUX DE TAXE]],"")</f>
        <v/>
      </c>
      <c r="J94" s="43" t="str">
        <f>IFERROR(Table13[[#This Row],[MONTANT]]+Table13[[#This Row],[TAXE]],"")</f>
        <v/>
      </c>
    </row>
    <row r="95" spans="2:10" ht="22" customHeight="1">
      <c r="B95" s="41"/>
      <c r="C95" s="37" t="str">
        <f>IFERROR(VLOOKUP(B95,InventoryList[],2,0),"–")</f>
        <v>–</v>
      </c>
      <c r="D95" s="37" t="str">
        <f>IFERROR(VLOOKUP(B95,InventoryList[],3,0),"–")</f>
        <v>–</v>
      </c>
      <c r="E95" s="36" t="str">
        <f>IFERROR(VLOOKUP(B95,InventoryList[],4,0),"–")</f>
        <v>–</v>
      </c>
      <c r="F95" s="37"/>
      <c r="G95" s="36" t="str">
        <f>IFERROR(Table13[[#This Row],[PRIX]]*Table13[[#This Row],[QTÉ]],"")</f>
        <v/>
      </c>
      <c r="H95" s="38"/>
      <c r="I95" s="42" t="str">
        <f>IFERROR(Table13[[#This Row],[MONTANT]]*Table13[[#This Row],[TAUX DE TAXE]],"")</f>
        <v/>
      </c>
      <c r="J95" s="43" t="str">
        <f>IFERROR(Table13[[#This Row],[MONTANT]]+Table13[[#This Row],[TAXE]],"")</f>
        <v/>
      </c>
    </row>
    <row r="96" spans="2:10" ht="22" customHeight="1">
      <c r="B96" s="41"/>
      <c r="C96" s="37" t="str">
        <f>IFERROR(VLOOKUP(B96,InventoryList[],2,0),"–")</f>
        <v>–</v>
      </c>
      <c r="D96" s="37" t="str">
        <f>IFERROR(VLOOKUP(B96,InventoryList[],3,0),"–")</f>
        <v>–</v>
      </c>
      <c r="E96" s="36" t="str">
        <f>IFERROR(VLOOKUP(B96,InventoryList[],4,0),"–")</f>
        <v>–</v>
      </c>
      <c r="F96" s="37"/>
      <c r="G96" s="36" t="str">
        <f>IFERROR(Table13[[#This Row],[PRIX]]*Table13[[#This Row],[QTÉ]],"")</f>
        <v/>
      </c>
      <c r="H96" s="38"/>
      <c r="I96" s="42" t="str">
        <f>IFERROR(Table13[[#This Row],[MONTANT]]*Table13[[#This Row],[TAUX DE TAXE]],"")</f>
        <v/>
      </c>
      <c r="J96" s="43" t="str">
        <f>IFERROR(Table13[[#This Row],[MONTANT]]+Table13[[#This Row],[TAXE]],"")</f>
        <v/>
      </c>
    </row>
    <row r="97" spans="2:10" ht="22" customHeight="1">
      <c r="B97" s="41"/>
      <c r="C97" s="37" t="str">
        <f>IFERROR(VLOOKUP(B97,InventoryList[],2,0),"–")</f>
        <v>–</v>
      </c>
      <c r="D97" s="37" t="str">
        <f>IFERROR(VLOOKUP(B97,InventoryList[],3,0),"–")</f>
        <v>–</v>
      </c>
      <c r="E97" s="36" t="str">
        <f>IFERROR(VLOOKUP(B97,InventoryList[],4,0),"–")</f>
        <v>–</v>
      </c>
      <c r="F97" s="37"/>
      <c r="G97" s="36" t="str">
        <f>IFERROR(Table13[[#This Row],[PRIX]]*Table13[[#This Row],[QTÉ]],"")</f>
        <v/>
      </c>
      <c r="H97" s="38"/>
      <c r="I97" s="42" t="str">
        <f>IFERROR(Table13[[#This Row],[MONTANT]]*Table13[[#This Row],[TAUX DE TAXE]],"")</f>
        <v/>
      </c>
      <c r="J97" s="43" t="str">
        <f>IFERROR(Table13[[#This Row],[MONTANT]]+Table13[[#This Row],[TAXE]],"")</f>
        <v/>
      </c>
    </row>
    <row r="98" spans="2:10" ht="22" customHeight="1">
      <c r="B98" s="41"/>
      <c r="C98" s="37" t="str">
        <f>IFERROR(VLOOKUP(B98,InventoryList[],2,0),"–")</f>
        <v>–</v>
      </c>
      <c r="D98" s="37" t="str">
        <f>IFERROR(VLOOKUP(B98,InventoryList[],3,0),"–")</f>
        <v>–</v>
      </c>
      <c r="E98" s="36" t="str">
        <f>IFERROR(VLOOKUP(B98,InventoryList[],4,0),"–")</f>
        <v>–</v>
      </c>
      <c r="F98" s="37"/>
      <c r="G98" s="36" t="str">
        <f>IFERROR(Table13[[#This Row],[PRIX]]*Table13[[#This Row],[QTÉ]],"")</f>
        <v/>
      </c>
      <c r="H98" s="38"/>
      <c r="I98" s="42" t="str">
        <f>IFERROR(Table13[[#This Row],[MONTANT]]*Table13[[#This Row],[TAUX DE TAXE]],"")</f>
        <v/>
      </c>
      <c r="J98" s="43" t="str">
        <f>IFERROR(Table13[[#This Row],[MONTANT]]+Table13[[#This Row],[TAXE]],"")</f>
        <v/>
      </c>
    </row>
    <row r="99" spans="2:10" ht="22" customHeight="1">
      <c r="B99" s="41"/>
      <c r="C99" s="37" t="str">
        <f>IFERROR(VLOOKUP(B99,InventoryList[],2,0),"–")</f>
        <v>–</v>
      </c>
      <c r="D99" s="37" t="str">
        <f>IFERROR(VLOOKUP(B99,InventoryList[],3,0),"–")</f>
        <v>–</v>
      </c>
      <c r="E99" s="36" t="str">
        <f>IFERROR(VLOOKUP(B99,InventoryList[],4,0),"–")</f>
        <v>–</v>
      </c>
      <c r="F99" s="37"/>
      <c r="G99" s="36" t="str">
        <f>IFERROR(Table13[[#This Row],[PRIX]]*Table13[[#This Row],[QTÉ]],"")</f>
        <v/>
      </c>
      <c r="H99" s="38"/>
      <c r="I99" s="42" t="str">
        <f>IFERROR(Table13[[#This Row],[MONTANT]]*Table13[[#This Row],[TAUX DE TAXE]],"")</f>
        <v/>
      </c>
      <c r="J99" s="43" t="str">
        <f>IFERROR(Table13[[#This Row],[MONTANT]]+Table13[[#This Row],[TAXE]],"")</f>
        <v/>
      </c>
    </row>
    <row r="100" spans="2:10" ht="22" customHeight="1">
      <c r="B100" s="41"/>
      <c r="C100" s="37" t="str">
        <f>IFERROR(VLOOKUP(B100,InventoryList[],2,0),"–")</f>
        <v>–</v>
      </c>
      <c r="D100" s="37" t="str">
        <f>IFERROR(VLOOKUP(B100,InventoryList[],3,0),"–")</f>
        <v>–</v>
      </c>
      <c r="E100" s="36" t="str">
        <f>IFERROR(VLOOKUP(B100,InventoryList[],4,0),"–")</f>
        <v>–</v>
      </c>
      <c r="F100" s="37"/>
      <c r="G100" s="36" t="str">
        <f>IFERROR(Table13[[#This Row],[PRIX]]*Table13[[#This Row],[QTÉ]],"")</f>
        <v/>
      </c>
      <c r="H100" s="38"/>
      <c r="I100" s="42" t="str">
        <f>IFERROR(Table13[[#This Row],[MONTANT]]*Table13[[#This Row],[TAUX DE TAXE]],"")</f>
        <v/>
      </c>
      <c r="J100" s="43" t="str">
        <f>IFERROR(Table13[[#This Row],[MONTANT]]+Table13[[#This Row],[TAXE]],"")</f>
        <v/>
      </c>
    </row>
    <row r="101" spans="2:10" ht="22" customHeight="1">
      <c r="B101" s="41"/>
      <c r="C101" s="37" t="str">
        <f>IFERROR(VLOOKUP(B101,InventoryList[],2,0),"–")</f>
        <v>–</v>
      </c>
      <c r="D101" s="37" t="str">
        <f>IFERROR(VLOOKUP(B101,InventoryList[],3,0),"–")</f>
        <v>–</v>
      </c>
      <c r="E101" s="36" t="str">
        <f>IFERROR(VLOOKUP(B101,InventoryList[],4,0),"–")</f>
        <v>–</v>
      </c>
      <c r="F101" s="37"/>
      <c r="G101" s="36" t="str">
        <f>IFERROR(Table13[[#This Row],[PRIX]]*Table13[[#This Row],[QTÉ]],"")</f>
        <v/>
      </c>
      <c r="H101" s="38"/>
      <c r="I101" s="42" t="str">
        <f>IFERROR(Table13[[#This Row],[MONTANT]]*Table13[[#This Row],[TAUX DE TAXE]],"")</f>
        <v/>
      </c>
      <c r="J101" s="43" t="str">
        <f>IFERROR(Table13[[#This Row],[MONTANT]]+Table13[[#This Row],[TAXE]],"")</f>
        <v/>
      </c>
    </row>
    <row r="102" spans="2:10" ht="22" customHeight="1">
      <c r="B102" s="41"/>
      <c r="C102" s="37" t="str">
        <f>IFERROR(VLOOKUP(B102,InventoryList[],2,0),"–")</f>
        <v>–</v>
      </c>
      <c r="D102" s="37" t="str">
        <f>IFERROR(VLOOKUP(B102,InventoryList[],3,0),"–")</f>
        <v>–</v>
      </c>
      <c r="E102" s="36" t="str">
        <f>IFERROR(VLOOKUP(B102,InventoryList[],4,0),"–")</f>
        <v>–</v>
      </c>
      <c r="F102" s="37"/>
      <c r="G102" s="36" t="str">
        <f>IFERROR(Table13[[#This Row],[PRIX]]*Table13[[#This Row],[QTÉ]],"")</f>
        <v/>
      </c>
      <c r="H102" s="38"/>
      <c r="I102" s="42" t="str">
        <f>IFERROR(Table13[[#This Row],[MONTANT]]*Table13[[#This Row],[TAUX DE TAXE]],"")</f>
        <v/>
      </c>
      <c r="J102" s="43" t="str">
        <f>IFERROR(Table13[[#This Row],[MONTANT]]+Table13[[#This Row],[TAXE]],"")</f>
        <v/>
      </c>
    </row>
    <row r="103" spans="2:10" ht="22" customHeight="1">
      <c r="B103" s="41"/>
      <c r="C103" s="37" t="str">
        <f>IFERROR(VLOOKUP(B103,InventoryList[],2,0),"–")</f>
        <v>–</v>
      </c>
      <c r="D103" s="37" t="str">
        <f>IFERROR(VLOOKUP(B103,InventoryList[],3,0),"–")</f>
        <v>–</v>
      </c>
      <c r="E103" s="36" t="str">
        <f>IFERROR(VLOOKUP(B103,InventoryList[],4,0),"–")</f>
        <v>–</v>
      </c>
      <c r="F103" s="37"/>
      <c r="G103" s="36" t="str">
        <f>IFERROR(Table13[[#This Row],[PRIX]]*Table13[[#This Row],[QTÉ]],"")</f>
        <v/>
      </c>
      <c r="H103" s="38"/>
      <c r="I103" s="42" t="str">
        <f>IFERROR(Table13[[#This Row],[MONTANT]]*Table13[[#This Row],[TAUX DE TAXE]],"")</f>
        <v/>
      </c>
      <c r="J103" s="43" t="str">
        <f>IFERROR(Table13[[#This Row],[MONTANT]]+Table13[[#This Row],[TAXE]],"")</f>
        <v/>
      </c>
    </row>
    <row r="104" spans="2:10" ht="22" customHeight="1">
      <c r="B104" s="41"/>
      <c r="C104" s="37" t="str">
        <f>IFERROR(VLOOKUP(B104,InventoryList[],2,0),"–")</f>
        <v>–</v>
      </c>
      <c r="D104" s="37" t="str">
        <f>IFERROR(VLOOKUP(B104,InventoryList[],3,0),"–")</f>
        <v>–</v>
      </c>
      <c r="E104" s="36" t="str">
        <f>IFERROR(VLOOKUP(B104,InventoryList[],4,0),"–")</f>
        <v>–</v>
      </c>
      <c r="F104" s="37"/>
      <c r="G104" s="36" t="str">
        <f>IFERROR(Table13[[#This Row],[PRIX]]*Table13[[#This Row],[QTÉ]],"")</f>
        <v/>
      </c>
      <c r="H104" s="38"/>
      <c r="I104" s="42" t="str">
        <f>IFERROR(Table13[[#This Row],[MONTANT]]*Table13[[#This Row],[TAUX DE TAXE]],"")</f>
        <v/>
      </c>
      <c r="J104" s="43" t="str">
        <f>IFERROR(Table13[[#This Row],[MONTANT]]+Table13[[#This Row],[TAXE]],"")</f>
        <v/>
      </c>
    </row>
    <row r="105" spans="2:10" ht="22" customHeight="1">
      <c r="B105" s="41"/>
      <c r="C105" s="37" t="str">
        <f>IFERROR(VLOOKUP(B105,InventoryList[],2,0),"–")</f>
        <v>–</v>
      </c>
      <c r="D105" s="37" t="str">
        <f>IFERROR(VLOOKUP(B105,InventoryList[],3,0),"–")</f>
        <v>–</v>
      </c>
      <c r="E105" s="36" t="str">
        <f>IFERROR(VLOOKUP(B105,InventoryList[],4,0),"–")</f>
        <v>–</v>
      </c>
      <c r="F105" s="37"/>
      <c r="G105" s="36" t="str">
        <f>IFERROR(Table13[[#This Row],[PRIX]]*Table13[[#This Row],[QTÉ]],"")</f>
        <v/>
      </c>
      <c r="H105" s="38"/>
      <c r="I105" s="42" t="str">
        <f>IFERROR(Table13[[#This Row],[MONTANT]]*Table13[[#This Row],[TAUX DE TAXE]],"")</f>
        <v/>
      </c>
      <c r="J105" s="43" t="str">
        <f>IFERROR(Table13[[#This Row],[MONTANT]]+Table13[[#This Row],[TAXE]],"")</f>
        <v/>
      </c>
    </row>
    <row r="106" spans="2:10" ht="22" customHeight="1">
      <c r="B106" s="41"/>
      <c r="C106" s="37" t="str">
        <f>IFERROR(VLOOKUP(B106,InventoryList[],2,0),"–")</f>
        <v>–</v>
      </c>
      <c r="D106" s="37" t="str">
        <f>IFERROR(VLOOKUP(B106,InventoryList[],3,0),"–")</f>
        <v>–</v>
      </c>
      <c r="E106" s="36" t="str">
        <f>IFERROR(VLOOKUP(B106,InventoryList[],4,0),"–")</f>
        <v>–</v>
      </c>
      <c r="F106" s="37"/>
      <c r="G106" s="36" t="str">
        <f>IFERROR(Table13[[#This Row],[PRIX]]*Table13[[#This Row],[QTÉ]],"")</f>
        <v/>
      </c>
      <c r="H106" s="38"/>
      <c r="I106" s="42" t="str">
        <f>IFERROR(Table13[[#This Row],[MONTANT]]*Table13[[#This Row],[TAUX DE TAXE]],"")</f>
        <v/>
      </c>
      <c r="J106" s="43" t="str">
        <f>IFERROR(Table13[[#This Row],[MONTANT]]+Table13[[#This Row],[TAXE]],"")</f>
        <v/>
      </c>
    </row>
    <row r="107" spans="2:10" ht="22" customHeight="1">
      <c r="B107" s="44"/>
      <c r="C107" s="40" t="str">
        <f>IFERROR(VLOOKUP(B107,InventoryList[],2,0),"–")</f>
        <v>–</v>
      </c>
      <c r="D107" s="40" t="str">
        <f>IFERROR(VLOOKUP(B107,InventoryList[],3,0),"–")</f>
        <v>–</v>
      </c>
      <c r="E107" s="39" t="str">
        <f>IFERROR(VLOOKUP(B107,InventoryList[],4,0),"–")</f>
        <v>–</v>
      </c>
      <c r="F107" s="40"/>
      <c r="G107" s="36" t="str">
        <f>IFERROR(Table13[[#This Row],[PRIX]]*Table13[[#This Row],[QTÉ]],"")</f>
        <v/>
      </c>
      <c r="H107" s="38"/>
      <c r="I107" s="42" t="str">
        <f>IFERROR(Table13[[#This Row],[MONTANT]]*Table13[[#This Row],[TAUX DE TAXE]],"")</f>
        <v/>
      </c>
      <c r="J107" s="43" t="str">
        <f>IFERROR(Table13[[#This Row],[MONTANT]]+Table13[[#This Row],[TAXE]],"")</f>
        <v/>
      </c>
    </row>
  </sheetData>
  <mergeCells count="10">
    <mergeCell ref="B1:I1"/>
    <mergeCell ref="D5:E5"/>
    <mergeCell ref="H5:I5"/>
    <mergeCell ref="B2:J2"/>
    <mergeCell ref="B3:C3"/>
    <mergeCell ref="D3:E3"/>
    <mergeCell ref="H3:I3"/>
    <mergeCell ref="B4:C4"/>
    <mergeCell ref="D4:E4"/>
    <mergeCell ref="H4:I4"/>
  </mergeCells>
  <phoneticPr fontId="22" type="noConversion"/>
  <pageMargins left="0.4" right="0.4" top="0.4" bottom="0.4" header="0" footer="0"/>
  <pageSetup scale="98" fitToHeight="0" orientation="landscape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'Liste des stocks'!$B$3:$B$47</xm:f>
          </x14:formula1>
          <xm:sqref>B8:B107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9.9978637043366805E-2"/>
  </sheetPr>
  <dimension ref="A1:IP47"/>
  <sheetViews>
    <sheetView showGridLines="0" workbookViewId="0"/>
  </sheetViews>
  <sheetFormatPr baseColWidth="10" defaultColWidth="10.83203125" defaultRowHeight="16"/>
  <cols>
    <col min="1" max="1" width="3.33203125" style="1" customWidth="1"/>
    <col min="2" max="2" width="19.5" style="1" customWidth="1"/>
    <col min="3" max="3" width="22.5" style="1" customWidth="1"/>
    <col min="4" max="4" width="27.5" style="1" customWidth="1"/>
    <col min="5" max="5" width="14.83203125" style="2" customWidth="1"/>
    <col min="6" max="6" width="3.33203125" style="1" customWidth="1"/>
    <col min="7" max="16384" width="10.83203125" style="1"/>
  </cols>
  <sheetData>
    <row r="1" spans="1:250" s="7" customFormat="1" ht="45" customHeight="1">
      <c r="A1" s="6"/>
      <c r="B1" s="15" t="s">
        <v>28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s="4" customFormat="1" ht="28" customHeight="1">
      <c r="A2" s="3"/>
      <c r="B2" s="52" t="s">
        <v>19</v>
      </c>
      <c r="C2" s="53" t="s">
        <v>20</v>
      </c>
      <c r="D2" s="53" t="s">
        <v>10</v>
      </c>
      <c r="E2" s="54" t="s">
        <v>22</v>
      </c>
      <c r="F2" s="3"/>
    </row>
    <row r="3" spans="1:250" s="45" customFormat="1" ht="22" customHeight="1">
      <c r="B3" s="46" t="s">
        <v>2</v>
      </c>
      <c r="C3" s="47" t="s">
        <v>29</v>
      </c>
      <c r="D3" s="47" t="s">
        <v>30</v>
      </c>
      <c r="E3" s="48">
        <v>10</v>
      </c>
    </row>
    <row r="4" spans="1:250" s="45" customFormat="1" ht="22" customHeight="1">
      <c r="B4" s="46" t="s">
        <v>3</v>
      </c>
      <c r="C4" s="47" t="s">
        <v>31</v>
      </c>
      <c r="D4" s="47" t="s">
        <v>32</v>
      </c>
      <c r="E4" s="48">
        <v>20</v>
      </c>
    </row>
    <row r="5" spans="1:250" s="45" customFormat="1" ht="22" customHeight="1">
      <c r="B5" s="46" t="s">
        <v>4</v>
      </c>
      <c r="C5" s="47" t="s">
        <v>33</v>
      </c>
      <c r="D5" s="47" t="s">
        <v>34</v>
      </c>
      <c r="E5" s="48">
        <v>30</v>
      </c>
    </row>
    <row r="6" spans="1:250" s="45" customFormat="1" ht="22" customHeight="1">
      <c r="B6" s="46" t="s">
        <v>5</v>
      </c>
      <c r="C6" s="47" t="s">
        <v>35</v>
      </c>
      <c r="D6" s="47" t="s">
        <v>36</v>
      </c>
      <c r="E6" s="48">
        <v>10</v>
      </c>
    </row>
    <row r="7" spans="1:250" s="45" customFormat="1" ht="22" customHeight="1">
      <c r="B7" s="46" t="s">
        <v>6</v>
      </c>
      <c r="C7" s="47" t="s">
        <v>37</v>
      </c>
      <c r="D7" s="47" t="s">
        <v>38</v>
      </c>
      <c r="E7" s="48">
        <v>20</v>
      </c>
    </row>
    <row r="8" spans="1:250" s="45" customFormat="1" ht="22" customHeight="1">
      <c r="B8" s="46" t="s">
        <v>7</v>
      </c>
      <c r="C8" s="47" t="s">
        <v>39</v>
      </c>
      <c r="D8" s="47" t="s">
        <v>40</v>
      </c>
      <c r="E8" s="48">
        <v>30</v>
      </c>
    </row>
    <row r="9" spans="1:250" s="45" customFormat="1" ht="22" customHeight="1">
      <c r="B9" s="46" t="s">
        <v>8</v>
      </c>
      <c r="C9" s="47" t="s">
        <v>41</v>
      </c>
      <c r="D9" s="47" t="s">
        <v>42</v>
      </c>
      <c r="E9" s="48">
        <v>10</v>
      </c>
    </row>
    <row r="10" spans="1:250" s="45" customFormat="1" ht="22" customHeight="1">
      <c r="B10" s="46" t="s">
        <v>9</v>
      </c>
      <c r="C10" s="47" t="s">
        <v>43</v>
      </c>
      <c r="D10" s="47" t="s">
        <v>44</v>
      </c>
      <c r="E10" s="48">
        <v>20</v>
      </c>
    </row>
    <row r="11" spans="1:250" s="45" customFormat="1" ht="22" customHeight="1">
      <c r="B11" s="46"/>
      <c r="C11" s="47"/>
      <c r="D11" s="47"/>
      <c r="E11" s="48"/>
    </row>
    <row r="12" spans="1:250" s="45" customFormat="1" ht="22" customHeight="1">
      <c r="B12" s="46"/>
      <c r="C12" s="47"/>
      <c r="D12" s="47"/>
      <c r="E12" s="48"/>
    </row>
    <row r="13" spans="1:250" s="45" customFormat="1" ht="22" customHeight="1">
      <c r="B13" s="46"/>
      <c r="C13" s="47"/>
      <c r="D13" s="47"/>
      <c r="E13" s="48"/>
    </row>
    <row r="14" spans="1:250" s="45" customFormat="1" ht="22" customHeight="1">
      <c r="B14" s="46"/>
      <c r="C14" s="47"/>
      <c r="D14" s="47"/>
      <c r="E14" s="48"/>
    </row>
    <row r="15" spans="1:250" s="45" customFormat="1" ht="22" customHeight="1">
      <c r="B15" s="46"/>
      <c r="C15" s="47"/>
      <c r="D15" s="47"/>
      <c r="E15" s="48"/>
    </row>
    <row r="16" spans="1:250" s="45" customFormat="1" ht="22" customHeight="1">
      <c r="B16" s="46"/>
      <c r="C16" s="47"/>
      <c r="D16" s="47"/>
      <c r="E16" s="48"/>
    </row>
    <row r="17" spans="2:5" s="45" customFormat="1" ht="22" customHeight="1">
      <c r="B17" s="46"/>
      <c r="C17" s="47"/>
      <c r="D17" s="47"/>
      <c r="E17" s="48"/>
    </row>
    <row r="18" spans="2:5" s="45" customFormat="1" ht="22" customHeight="1">
      <c r="B18" s="46"/>
      <c r="C18" s="47"/>
      <c r="D18" s="47"/>
      <c r="E18" s="48"/>
    </row>
    <row r="19" spans="2:5" s="45" customFormat="1" ht="22" customHeight="1">
      <c r="B19" s="46"/>
      <c r="C19" s="47"/>
      <c r="D19" s="47"/>
      <c r="E19" s="48"/>
    </row>
    <row r="20" spans="2:5" s="45" customFormat="1" ht="22" customHeight="1">
      <c r="B20" s="46"/>
      <c r="C20" s="47"/>
      <c r="D20" s="47"/>
      <c r="E20" s="48"/>
    </row>
    <row r="21" spans="2:5" s="45" customFormat="1" ht="22" customHeight="1">
      <c r="B21" s="46"/>
      <c r="C21" s="47"/>
      <c r="D21" s="47"/>
      <c r="E21" s="48"/>
    </row>
    <row r="22" spans="2:5" s="45" customFormat="1" ht="22" customHeight="1">
      <c r="B22" s="46"/>
      <c r="C22" s="47"/>
      <c r="D22" s="47"/>
      <c r="E22" s="48"/>
    </row>
    <row r="23" spans="2:5" s="45" customFormat="1" ht="22" customHeight="1">
      <c r="B23" s="46"/>
      <c r="C23" s="47"/>
      <c r="D23" s="47"/>
      <c r="E23" s="48"/>
    </row>
    <row r="24" spans="2:5" s="45" customFormat="1" ht="22" customHeight="1">
      <c r="B24" s="46"/>
      <c r="C24" s="47"/>
      <c r="D24" s="47"/>
      <c r="E24" s="48"/>
    </row>
    <row r="25" spans="2:5" s="45" customFormat="1" ht="22" customHeight="1">
      <c r="B25" s="46"/>
      <c r="C25" s="47"/>
      <c r="D25" s="47"/>
      <c r="E25" s="48"/>
    </row>
    <row r="26" spans="2:5" s="45" customFormat="1" ht="22" customHeight="1">
      <c r="B26" s="46"/>
      <c r="C26" s="47"/>
      <c r="D26" s="47"/>
      <c r="E26" s="48"/>
    </row>
    <row r="27" spans="2:5" s="45" customFormat="1" ht="22" customHeight="1">
      <c r="B27" s="46"/>
      <c r="C27" s="47"/>
      <c r="D27" s="47"/>
      <c r="E27" s="48"/>
    </row>
    <row r="28" spans="2:5" s="45" customFormat="1" ht="22" customHeight="1">
      <c r="B28" s="46"/>
      <c r="C28" s="47"/>
      <c r="D28" s="47"/>
      <c r="E28" s="48"/>
    </row>
    <row r="29" spans="2:5" s="45" customFormat="1" ht="22" customHeight="1">
      <c r="B29" s="46"/>
      <c r="C29" s="47"/>
      <c r="D29" s="47"/>
      <c r="E29" s="48"/>
    </row>
    <row r="30" spans="2:5" s="45" customFormat="1" ht="22" customHeight="1">
      <c r="B30" s="46"/>
      <c r="C30" s="47"/>
      <c r="D30" s="47"/>
      <c r="E30" s="48"/>
    </row>
    <row r="31" spans="2:5" s="45" customFormat="1" ht="22" customHeight="1">
      <c r="B31" s="46"/>
      <c r="C31" s="47"/>
      <c r="D31" s="47"/>
      <c r="E31" s="48"/>
    </row>
    <row r="32" spans="2:5" s="45" customFormat="1" ht="22" customHeight="1">
      <c r="B32" s="46"/>
      <c r="C32" s="47"/>
      <c r="D32" s="47"/>
      <c r="E32" s="48"/>
    </row>
    <row r="33" spans="2:5" s="45" customFormat="1" ht="22" customHeight="1">
      <c r="B33" s="46"/>
      <c r="C33" s="47"/>
      <c r="D33" s="47"/>
      <c r="E33" s="48"/>
    </row>
    <row r="34" spans="2:5" s="45" customFormat="1" ht="22" customHeight="1">
      <c r="B34" s="46"/>
      <c r="C34" s="47"/>
      <c r="D34" s="47"/>
      <c r="E34" s="48"/>
    </row>
    <row r="35" spans="2:5" s="45" customFormat="1" ht="22" customHeight="1">
      <c r="B35" s="46"/>
      <c r="C35" s="47"/>
      <c r="D35" s="47"/>
      <c r="E35" s="48"/>
    </row>
    <row r="36" spans="2:5" s="45" customFormat="1" ht="22" customHeight="1">
      <c r="B36" s="46"/>
      <c r="C36" s="47"/>
      <c r="D36" s="47"/>
      <c r="E36" s="48"/>
    </row>
    <row r="37" spans="2:5" s="45" customFormat="1" ht="22" customHeight="1">
      <c r="B37" s="46"/>
      <c r="C37" s="47"/>
      <c r="D37" s="47"/>
      <c r="E37" s="48"/>
    </row>
    <row r="38" spans="2:5" s="45" customFormat="1" ht="22" customHeight="1">
      <c r="B38" s="46"/>
      <c r="C38" s="47"/>
      <c r="D38" s="47"/>
      <c r="E38" s="48"/>
    </row>
    <row r="39" spans="2:5" s="45" customFormat="1" ht="22" customHeight="1">
      <c r="B39" s="46"/>
      <c r="C39" s="47"/>
      <c r="D39" s="47"/>
      <c r="E39" s="48"/>
    </row>
    <row r="40" spans="2:5" s="45" customFormat="1" ht="22" customHeight="1">
      <c r="B40" s="46"/>
      <c r="C40" s="47"/>
      <c r="D40" s="47"/>
      <c r="E40" s="48"/>
    </row>
    <row r="41" spans="2:5" s="45" customFormat="1" ht="22" customHeight="1">
      <c r="B41" s="46"/>
      <c r="C41" s="47"/>
      <c r="D41" s="47"/>
      <c r="E41" s="48"/>
    </row>
    <row r="42" spans="2:5" s="45" customFormat="1" ht="22" customHeight="1">
      <c r="B42" s="46"/>
      <c r="C42" s="47"/>
      <c r="D42" s="47"/>
      <c r="E42" s="48"/>
    </row>
    <row r="43" spans="2:5" s="45" customFormat="1" ht="22" customHeight="1">
      <c r="B43" s="46"/>
      <c r="C43" s="47"/>
      <c r="D43" s="47"/>
      <c r="E43" s="48"/>
    </row>
    <row r="44" spans="2:5" s="45" customFormat="1" ht="22" customHeight="1">
      <c r="B44" s="46"/>
      <c r="C44" s="47"/>
      <c r="D44" s="47"/>
      <c r="E44" s="48"/>
    </row>
    <row r="45" spans="2:5" s="45" customFormat="1" ht="22" customHeight="1">
      <c r="B45" s="46"/>
      <c r="C45" s="47"/>
      <c r="D45" s="47"/>
      <c r="E45" s="48"/>
    </row>
    <row r="46" spans="2:5" s="45" customFormat="1" ht="22" customHeight="1">
      <c r="B46" s="46"/>
      <c r="C46" s="47"/>
      <c r="D46" s="47"/>
      <c r="E46" s="48"/>
    </row>
    <row r="47" spans="2:5" s="45" customFormat="1" ht="22" customHeight="1">
      <c r="B47" s="49"/>
      <c r="C47" s="50"/>
      <c r="D47" s="50"/>
      <c r="E47" s="51"/>
    </row>
  </sheetData>
  <phoneticPr fontId="23" type="noConversion"/>
  <conditionalFormatting sqref="B3:E47">
    <cfRule type="expression" dxfId="1" priority="168">
      <formula>#REF!="OUI"</formula>
    </cfRule>
    <cfRule type="expression" dxfId="0" priority="169">
      <formula>#REF!&lt;#REF!</formula>
    </cfRule>
  </conditionalFormatting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34998626667073579"/>
  </sheetPr>
  <dimension ref="B2"/>
  <sheetViews>
    <sheetView showGridLines="0" workbookViewId="0">
      <selection activeCell="B2" sqref="B2"/>
    </sheetView>
  </sheetViews>
  <sheetFormatPr baseColWidth="10" defaultColWidth="10.83203125" defaultRowHeight="15"/>
  <cols>
    <col min="1" max="1" width="3.33203125" style="13" customWidth="1"/>
    <col min="2" max="2" width="88.33203125" style="13" customWidth="1"/>
    <col min="3" max="16384" width="10.83203125" style="13"/>
  </cols>
  <sheetData>
    <row r="2" spans="2:2" ht="108" customHeight="1">
      <c r="B2" s="14" t="s">
        <v>12</v>
      </c>
    </row>
  </sheetData>
  <phoneticPr fontId="2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EXEMPLE Rapport quotidien des v</vt:lpstr>
      <vt:lpstr>VIDE - Rapport quotidien des ve</vt:lpstr>
      <vt:lpstr>Liste des stocks</vt:lpstr>
      <vt:lpstr>- Exclusion de responsabilité -</vt:lpstr>
      <vt:lpstr>'EXEMPLE Rapport quotidien des v'!Print_Area</vt:lpstr>
      <vt:lpstr>'VIDE - Rapport quotidien des ve'!Print_Area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Brittany Johnston</cp:lastModifiedBy>
  <cp:revision/>
  <cp:lastPrinted>2022-07-24T16:48:07Z</cp:lastPrinted>
  <dcterms:created xsi:type="dcterms:W3CDTF">2016-02-25T02:48:22Z</dcterms:created>
  <dcterms:modified xsi:type="dcterms:W3CDTF">2023-10-25T19:01:02Z</dcterms:modified>
  <cp:category/>
  <cp:contentStatus/>
</cp:coreProperties>
</file>