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lan\Documents\GitHub\MineriaDeDatos\10_Frutas_Redes_Neuronales\"/>
    </mc:Choice>
  </mc:AlternateContent>
  <xr:revisionPtr revIDLastSave="0" documentId="13_ncr:1_{3E67C0F6-2024-45A1-B5BA-06AC7958AC24}" xr6:coauthVersionLast="47" xr6:coauthVersionMax="47" xr10:uidLastSave="{00000000-0000-0000-0000-000000000000}"/>
  <bookViews>
    <workbookView xWindow="-120" yWindow="-120" windowWidth="20730" windowHeight="11160" xr2:uid="{999E53CB-3796-4769-8036-812B7EFC7497}"/>
  </bookViews>
  <sheets>
    <sheet name="Hoja1" sheetId="1" r:id="rId1"/>
    <sheet name="Gráfico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3" i="1"/>
  <c r="M4" i="1"/>
  <c r="M5" i="1"/>
  <c r="M6" i="1"/>
  <c r="M7" i="1"/>
  <c r="N7" i="1" s="1"/>
  <c r="M8" i="1"/>
  <c r="M9" i="1"/>
  <c r="M10" i="1"/>
  <c r="N10" i="1" s="1"/>
  <c r="M11" i="1"/>
  <c r="N11" i="1" s="1"/>
  <c r="M12" i="1"/>
  <c r="M13" i="1"/>
  <c r="M14" i="1"/>
  <c r="N14" i="1" s="1"/>
  <c r="M15" i="1"/>
  <c r="N15" i="1" s="1"/>
  <c r="M16" i="1"/>
  <c r="M17" i="1"/>
  <c r="M18" i="1"/>
  <c r="N18" i="1" s="1"/>
  <c r="M19" i="1"/>
  <c r="N19" i="1" s="1"/>
  <c r="M20" i="1"/>
  <c r="M21" i="1"/>
  <c r="M22" i="1"/>
  <c r="N22" i="1" s="1"/>
  <c r="M23" i="1"/>
  <c r="N23" i="1" s="1"/>
  <c r="M24" i="1"/>
  <c r="M25" i="1"/>
  <c r="M26" i="1"/>
  <c r="N26" i="1" s="1"/>
  <c r="M27" i="1"/>
  <c r="N27" i="1" s="1"/>
  <c r="M28" i="1"/>
  <c r="M29" i="1"/>
  <c r="M30" i="1"/>
  <c r="N30" i="1" s="1"/>
  <c r="M31" i="1"/>
  <c r="N31" i="1" s="1"/>
  <c r="M32" i="1"/>
  <c r="M33" i="1"/>
  <c r="M34" i="1"/>
  <c r="N34" i="1" s="1"/>
  <c r="M35" i="1"/>
  <c r="N35" i="1" s="1"/>
  <c r="M36" i="1"/>
  <c r="M37" i="1"/>
  <c r="M38" i="1"/>
  <c r="N38" i="1" s="1"/>
  <c r="M39" i="1"/>
  <c r="N39" i="1" s="1"/>
  <c r="M40" i="1"/>
  <c r="M41" i="1"/>
  <c r="M3" i="1"/>
  <c r="N3" i="1" s="1"/>
  <c r="N4" i="1"/>
  <c r="N5" i="1"/>
  <c r="N6" i="1"/>
  <c r="N8" i="1"/>
  <c r="N9" i="1"/>
  <c r="N12" i="1"/>
  <c r="N13" i="1"/>
  <c r="N16" i="1"/>
  <c r="N17" i="1"/>
  <c r="N20" i="1"/>
  <c r="N21" i="1"/>
  <c r="N24" i="1"/>
  <c r="N25" i="1"/>
  <c r="N28" i="1"/>
  <c r="N29" i="1"/>
  <c r="N32" i="1"/>
  <c r="N33" i="1"/>
  <c r="N36" i="1"/>
  <c r="N37" i="1"/>
  <c r="N40" i="1"/>
  <c r="N41" i="1"/>
</calcChain>
</file>

<file path=xl/sharedStrings.xml><?xml version="1.0" encoding="utf-8"?>
<sst xmlns="http://schemas.openxmlformats.org/spreadsheetml/2006/main" count="62" uniqueCount="16">
  <si>
    <t>Manzana</t>
  </si>
  <si>
    <t>Melon</t>
  </si>
  <si>
    <t>Sandia</t>
  </si>
  <si>
    <t>A1</t>
  </si>
  <si>
    <t>A2</t>
  </si>
  <si>
    <t>Fruta</t>
  </si>
  <si>
    <t>Peso</t>
  </si>
  <si>
    <t>Color</t>
  </si>
  <si>
    <t>Iluminacion</t>
  </si>
  <si>
    <t>W(Peso)</t>
  </si>
  <si>
    <t>W(Color)</t>
  </si>
  <si>
    <t>W(Iluminacion)</t>
  </si>
  <si>
    <t>Bias</t>
  </si>
  <si>
    <t>n</t>
  </si>
  <si>
    <t>F(n)=a</t>
  </si>
  <si>
    <t>FRUTA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</si>
</sst>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31"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Manzanas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Hoja1!$B$3:$B$5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Hoja1!$C$3:$C$5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BC-4DB6-9B77-07B2BD10F046}"/>
            </c:ext>
          </c:extLst>
        </c:ser>
        <c:ser>
          <c:idx val="1"/>
          <c:order val="1"/>
          <c:tx>
            <c:v>Melones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Hoja1!$B$16:$B$18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Hoja1!$C$16:$C$18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BC-4DB6-9B77-07B2BD10F046}"/>
            </c:ext>
          </c:extLst>
        </c:ser>
        <c:ser>
          <c:idx val="2"/>
          <c:order val="2"/>
          <c:tx>
            <c:v>Sandias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Hoja1!$B$29:$B$31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Hoja1!$C$29:$C$31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BC-4DB6-9B77-07B2BD10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602912"/>
        <c:axId val="1469574992"/>
      </c:scatterChart>
      <c:valAx>
        <c:axId val="146960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69574992"/>
        <c:crosses val="autoZero"/>
        <c:crossBetween val="midCat"/>
      </c:valAx>
      <c:valAx>
        <c:axId val="146957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6960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C37151-8406-4DA3-881B-B4199AC18AAC}">
  <sheetPr/>
  <sheetViews>
    <sheetView zoomScale="6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544" cy="630330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CD84AD-BE61-F338-068A-6B0F35CC9D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49C2AC-714F-4110-9EF3-A9BF53CA05D7}" name="Tabla1" displayName="Tabla1" ref="A2:C41" totalsRowShown="0" headerRowDxfId="27" dataDxfId="26">
  <autoFilter ref="A2:C41" xr:uid="{1049C2AC-714F-4110-9EF3-A9BF53CA05D7}"/>
  <tableColumns count="3">
    <tableColumn id="1" xr3:uid="{D769687A-E7DC-4DDA-8E8D-2011A607A11F}" name="Fruta" dataDxfId="30"/>
    <tableColumn id="2" xr3:uid="{BA93457C-309D-48E8-BD29-BAB27BC25EDF}" name="A1" dataDxfId="29"/>
    <tableColumn id="3" xr3:uid="{C1F15884-45F2-48AD-B3DB-F31DBC380FCC}" name="A2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A90473-4C86-436B-9561-58E969E7C9BD}" name="Tabla2" displayName="Tabla2" ref="E2:G41" totalsRowShown="0" headerRowDxfId="22" dataDxfId="21">
  <autoFilter ref="E2:G41" xr:uid="{CAA90473-4C86-436B-9561-58E969E7C9BD}"/>
  <tableColumns count="3">
    <tableColumn id="1" xr3:uid="{36469B07-AD6B-447A-8515-7EC256542124}" name="Peso" dataDxfId="25"/>
    <tableColumn id="2" xr3:uid="{6F55B490-6960-4BC4-B469-A110B6ABC351}" name="Color" dataDxfId="24"/>
    <tableColumn id="3" xr3:uid="{1C52DAAB-D855-48FD-8790-175B47667501}" name="Iluminacion" dataDxfId="2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9716D1-85B0-460A-A843-79370BF24398}" name="Tabla3" displayName="Tabla3" ref="I2:N41" totalsRowShown="0" headerRowDxfId="14" dataDxfId="13">
  <autoFilter ref="I2:N41" xr:uid="{7C9716D1-85B0-460A-A843-79370BF24398}"/>
  <tableColumns count="6">
    <tableColumn id="1" xr3:uid="{5B742B89-F207-4C19-A4D6-6D82634D5B0A}" name="W(Peso)" dataDxfId="20"/>
    <tableColumn id="2" xr3:uid="{C955B507-10AA-4DC6-A822-741985B2E98B}" name="W(Color)" dataDxfId="19"/>
    <tableColumn id="3" xr3:uid="{BBA0E52A-D9CC-4F79-8F20-411E6C0CC8E2}" name="W(Iluminacion)" dataDxfId="18"/>
    <tableColumn id="4" xr3:uid="{AC159DC4-D5AB-48E7-B2A9-F1E72777BD96}" name="Bias" dataDxfId="17"/>
    <tableColumn id="5" xr3:uid="{96B60A43-99B3-4FB3-8990-42DEA260CAEC}" name="n" dataDxfId="16">
      <calculatedColumnFormula>(E3*$I$3)+(F3*$J$3)+(G3*$K$3)+($L$3)</calculatedColumnFormula>
    </tableColumn>
    <tableColumn id="6" xr3:uid="{AC706538-8C1D-45E3-B602-9B308FFE17CD}" name="F(n)=a" dataDxfId="15">
      <calculatedColumnFormula>IF(M3&gt;0,1,0)</calculatedColumnFormula>
    </tableColumn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74BAA4-6267-4B49-A77C-CBBE53E7B095}" name="Tabla4" displayName="Tabla4" ref="P2:U41" totalsRowShown="0" headerRowDxfId="6" dataDxfId="5">
  <autoFilter ref="P2:U41" xr:uid="{C674BAA4-6267-4B49-A77C-CBBE53E7B095}"/>
  <tableColumns count="6">
    <tableColumn id="1" xr3:uid="{D453DC69-1A78-4EAD-8D78-C7140919AF0D}" name="W(Peso)" dataDxfId="12"/>
    <tableColumn id="2" xr3:uid="{BA5DA12F-8BD4-4B52-888D-13782DDD72F2}" name="W(Color)" dataDxfId="11"/>
    <tableColumn id="3" xr3:uid="{17E28342-37E5-4600-9DD0-1B5F37D04178}" name="W(Iluminacion)" dataDxfId="10"/>
    <tableColumn id="4" xr3:uid="{B03C261E-EA9D-4259-A53D-C3A720964898}" name="Bias" dataDxfId="9"/>
    <tableColumn id="5" xr3:uid="{10D8FBCD-FAD5-4183-8C4F-A5E50AC0DC91}" name="n" dataDxfId="8">
      <calculatedColumnFormula>(E3*$P$3)+(F3*$Q$3)+(G3*$R$3)+($S$3)</calculatedColumnFormula>
    </tableColumn>
    <tableColumn id="6" xr3:uid="{3A0A50D4-1092-4B8B-A05A-AEC0395BB622}" name="F(n)=a" dataDxfId="7">
      <calculatedColumnFormula>IF(T3&gt;0,1,0)</calculatedColumnFormula>
    </tableColumn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1E93D16-2139-4F24-A458-A7457CB4A42A}" name="Tabla5" displayName="Tabla5" ref="W2:Y41" totalsRowShown="0" headerRowDxfId="1" dataDxfId="0">
  <autoFilter ref="W2:Y41" xr:uid="{51E93D16-2139-4F24-A458-A7457CB4A42A}"/>
  <tableColumns count="3">
    <tableColumn id="1" xr3:uid="{62E89195-4120-4F91-B0B2-3D66C36A135C}" name="A1" dataDxfId="4">
      <calculatedColumnFormula>N3</calculatedColumnFormula>
    </tableColumn>
    <tableColumn id="2" xr3:uid="{9A0CCAA2-EBCF-4BC6-9522-E5964CF25D32}" name="A2" dataDxfId="3">
      <calculatedColumnFormula>U3</calculatedColumnFormula>
    </tableColumn>
    <tableColumn id="3" xr3:uid="{49C09871-2E37-4B08-B70E-5958F2D92CFB}" name="FRUTA" dataDxfId="2">
      <calculatedColumnFormula>IF(AND(W3=0, X3=0), "Manzana", IF(AND(W3=0, X3=1), "Melon", IF(AND(W3=1, X3=1), "Sandia", "")))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D69A7-E8DB-41EC-9110-07924A1BC517}">
  <dimension ref="A1:Z44"/>
  <sheetViews>
    <sheetView tabSelected="1" zoomScale="80" zoomScaleNormal="80" workbookViewId="0"/>
  </sheetViews>
  <sheetFormatPr baseColWidth="10" defaultRowHeight="15" x14ac:dyDescent="0.25"/>
  <cols>
    <col min="7" max="7" width="15" customWidth="1"/>
    <col min="10" max="10" width="11.5703125" customWidth="1"/>
    <col min="11" max="11" width="18.42578125" customWidth="1"/>
    <col min="17" max="17" width="11.5703125" customWidth="1"/>
    <col min="18" max="18" width="18.42578125" customWidth="1"/>
  </cols>
  <sheetData>
    <row r="1" spans="1:26" ht="20.25" x14ac:dyDescent="0.25">
      <c r="A1" s="2"/>
      <c r="B1" s="2"/>
      <c r="C1" s="2"/>
      <c r="D1" s="2"/>
      <c r="E1" s="2"/>
      <c r="F1" s="2"/>
      <c r="G1" s="2"/>
      <c r="H1" s="2"/>
      <c r="I1" s="3" t="s">
        <v>3</v>
      </c>
      <c r="J1" s="3"/>
      <c r="K1" s="3"/>
      <c r="L1" s="3"/>
      <c r="M1" s="3"/>
      <c r="N1" s="3"/>
      <c r="O1" s="2"/>
      <c r="P1" s="3" t="s">
        <v>4</v>
      </c>
      <c r="Q1" s="3"/>
      <c r="R1" s="3"/>
      <c r="S1" s="3"/>
      <c r="T1" s="3"/>
      <c r="U1" s="3"/>
      <c r="V1" s="2"/>
      <c r="W1" s="2"/>
      <c r="X1" s="2"/>
      <c r="Y1" s="2"/>
      <c r="Z1" s="2"/>
    </row>
    <row r="2" spans="1:26" ht="20.25" x14ac:dyDescent="0.25">
      <c r="A2" s="2" t="s">
        <v>5</v>
      </c>
      <c r="B2" s="2" t="s">
        <v>3</v>
      </c>
      <c r="C2" s="2" t="s">
        <v>4</v>
      </c>
      <c r="D2" s="2"/>
      <c r="E2" s="2" t="s">
        <v>6</v>
      </c>
      <c r="F2" s="2" t="s">
        <v>7</v>
      </c>
      <c r="G2" s="2" t="s">
        <v>8</v>
      </c>
      <c r="H2" s="2"/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/>
      <c r="P2" s="2" t="s">
        <v>9</v>
      </c>
      <c r="Q2" s="2" t="s">
        <v>10</v>
      </c>
      <c r="R2" s="2" t="s">
        <v>11</v>
      </c>
      <c r="S2" s="2" t="s">
        <v>12</v>
      </c>
      <c r="T2" s="2" t="s">
        <v>13</v>
      </c>
      <c r="U2" s="2" t="s">
        <v>14</v>
      </c>
      <c r="V2" s="2"/>
      <c r="W2" s="2" t="s">
        <v>3</v>
      </c>
      <c r="X2" s="2" t="s">
        <v>4</v>
      </c>
      <c r="Y2" s="2" t="s">
        <v>15</v>
      </c>
      <c r="Z2" s="2"/>
    </row>
    <row r="3" spans="1:26" ht="20.25" x14ac:dyDescent="0.25">
      <c r="A3" s="2" t="s">
        <v>0</v>
      </c>
      <c r="B3" s="4">
        <v>0</v>
      </c>
      <c r="C3" s="4">
        <v>0</v>
      </c>
      <c r="D3" s="2"/>
      <c r="E3" s="2">
        <v>26</v>
      </c>
      <c r="F3" s="2">
        <v>34</v>
      </c>
      <c r="G3" s="2">
        <v>0.39427095761188702</v>
      </c>
      <c r="H3" s="2"/>
      <c r="I3" s="2">
        <v>-0.11700000000000001</v>
      </c>
      <c r="J3" s="2">
        <v>0.33</v>
      </c>
      <c r="K3" s="2">
        <v>-7.34</v>
      </c>
      <c r="L3" s="2">
        <v>-54.7723169309849</v>
      </c>
      <c r="M3" s="2">
        <f>(E3*$I$3)+(F3*$J$3)+(G3*$K$3)+($L$3)</f>
        <v>-49.488265759856148</v>
      </c>
      <c r="N3" s="2">
        <f>IF(M3&gt;0,1,0)</f>
        <v>0</v>
      </c>
      <c r="O3" s="2"/>
      <c r="P3" s="2">
        <v>-1.9430000000000001</v>
      </c>
      <c r="Q3" s="2">
        <v>1.8149999999999999</v>
      </c>
      <c r="R3" s="2">
        <v>-4.7380000000000004</v>
      </c>
      <c r="S3" s="2">
        <v>-154.03524389823099</v>
      </c>
      <c r="T3" s="2">
        <f>(E3*$P$3)+(F3*$Q$3)+(G3*$R$3)+($S$3)</f>
        <v>-144.71129969539612</v>
      </c>
      <c r="U3" s="2">
        <f>IF(T3&gt;0,1,0)</f>
        <v>0</v>
      </c>
      <c r="V3" s="2"/>
      <c r="W3" s="2">
        <f>N3</f>
        <v>0</v>
      </c>
      <c r="X3" s="2">
        <f>U3</f>
        <v>0</v>
      </c>
      <c r="Y3" s="2" t="str">
        <f>IF(AND(W3=0, X3=0), "Manzana", IF(AND(W3=0, X3=1), "Melon", IF(AND(W3=1, X3=1), "Sandia", "")))</f>
        <v>Manzana</v>
      </c>
      <c r="Z3" s="2"/>
    </row>
    <row r="4" spans="1:26" ht="20.25" x14ac:dyDescent="0.25">
      <c r="A4" s="2" t="s">
        <v>0</v>
      </c>
      <c r="B4" s="4">
        <v>0</v>
      </c>
      <c r="C4" s="4">
        <v>0</v>
      </c>
      <c r="D4" s="2"/>
      <c r="E4" s="2">
        <v>27</v>
      </c>
      <c r="F4" s="2">
        <v>50</v>
      </c>
      <c r="G4" s="2">
        <v>0.12558258351809401</v>
      </c>
      <c r="H4" s="2"/>
      <c r="I4" s="2"/>
      <c r="J4" s="2"/>
      <c r="K4" s="2"/>
      <c r="L4" s="2"/>
      <c r="M4" s="2">
        <f t="shared" ref="M4:M41" si="0">(E4*$I$3)+(F4*$J$3)+(G4*$K$3)+($L$3)</f>
        <v>-42.353093094007711</v>
      </c>
      <c r="N4" s="2">
        <f t="shared" ref="N4:N41" si="1">IF(M4&gt;0,1,0)</f>
        <v>0</v>
      </c>
      <c r="O4" s="2"/>
      <c r="P4" s="2"/>
      <c r="Q4" s="2"/>
      <c r="R4" s="2"/>
      <c r="S4" s="2"/>
      <c r="T4" s="2">
        <f t="shared" ref="T4:T41" si="2">(E4*$P$3)+(F4*$Q$3)+(G4*$R$3)+($S$3)</f>
        <v>-116.34125417893972</v>
      </c>
      <c r="U4" s="2">
        <f t="shared" ref="U4:U41" si="3">IF(T4&gt;0,1,0)</f>
        <v>0</v>
      </c>
      <c r="V4" s="2"/>
      <c r="W4" s="2">
        <f t="shared" ref="W4:W41" si="4">N4</f>
        <v>0</v>
      </c>
      <c r="X4" s="2">
        <f t="shared" ref="X4:X41" si="5">U4</f>
        <v>0</v>
      </c>
      <c r="Y4" s="2" t="str">
        <f t="shared" ref="Y4:Y41" si="6">IF(AND(W4=0, X4=0), "Manzana", IF(AND(W4=0, X4=1), "Melon", IF(AND(W4=1, X4=1), "Sandia", "")))</f>
        <v>Manzana</v>
      </c>
      <c r="Z4" s="2"/>
    </row>
    <row r="5" spans="1:26" ht="20.25" x14ac:dyDescent="0.25">
      <c r="A5" s="2" t="s">
        <v>0</v>
      </c>
      <c r="B5" s="4">
        <v>0</v>
      </c>
      <c r="C5" s="4">
        <v>0</v>
      </c>
      <c r="D5" s="2"/>
      <c r="E5" s="2">
        <v>20</v>
      </c>
      <c r="F5" s="2">
        <v>86</v>
      </c>
      <c r="G5" s="2">
        <v>0.17388770894305799</v>
      </c>
      <c r="H5" s="2"/>
      <c r="I5" s="2"/>
      <c r="J5" s="2"/>
      <c r="K5" s="2"/>
      <c r="L5" s="2"/>
      <c r="M5" s="2">
        <f t="shared" si="0"/>
        <v>-30.008652714626944</v>
      </c>
      <c r="N5" s="2">
        <f t="shared" si="1"/>
        <v>0</v>
      </c>
      <c r="O5" s="2"/>
      <c r="P5" s="2"/>
      <c r="Q5" s="2"/>
      <c r="R5" s="2"/>
      <c r="S5" s="2"/>
      <c r="T5" s="2">
        <f t="shared" si="2"/>
        <v>-37.629123863203191</v>
      </c>
      <c r="U5" s="2">
        <f t="shared" si="3"/>
        <v>0</v>
      </c>
      <c r="V5" s="2"/>
      <c r="W5" s="2">
        <f t="shared" si="4"/>
        <v>0</v>
      </c>
      <c r="X5" s="2">
        <f t="shared" si="5"/>
        <v>0</v>
      </c>
      <c r="Y5" s="2" t="str">
        <f t="shared" si="6"/>
        <v>Manzana</v>
      </c>
      <c r="Z5" s="2"/>
    </row>
    <row r="6" spans="1:26" ht="20.25" x14ac:dyDescent="0.25">
      <c r="A6" s="2" t="s">
        <v>0</v>
      </c>
      <c r="B6" s="4">
        <v>0</v>
      </c>
      <c r="C6" s="4">
        <v>0</v>
      </c>
      <c r="D6" s="2"/>
      <c r="E6" s="2">
        <v>14</v>
      </c>
      <c r="F6" s="2">
        <v>36</v>
      </c>
      <c r="G6" s="2">
        <v>0.35310727220641802</v>
      </c>
      <c r="H6" s="2"/>
      <c r="I6" s="2"/>
      <c r="J6" s="2"/>
      <c r="K6" s="2"/>
      <c r="L6" s="2"/>
      <c r="M6" s="2">
        <f t="shared" si="0"/>
        <v>-47.122124308980005</v>
      </c>
      <c r="N6" s="2">
        <f t="shared" si="1"/>
        <v>0</v>
      </c>
      <c r="O6" s="2"/>
      <c r="P6" s="2"/>
      <c r="Q6" s="2"/>
      <c r="R6" s="2"/>
      <c r="S6" s="2"/>
      <c r="T6" s="2">
        <f t="shared" si="2"/>
        <v>-117.570266153945</v>
      </c>
      <c r="U6" s="2">
        <f t="shared" si="3"/>
        <v>0</v>
      </c>
      <c r="V6" s="2"/>
      <c r="W6" s="2">
        <f t="shared" si="4"/>
        <v>0</v>
      </c>
      <c r="X6" s="2">
        <f t="shared" si="5"/>
        <v>0</v>
      </c>
      <c r="Y6" s="2" t="str">
        <f t="shared" si="6"/>
        <v>Manzana</v>
      </c>
      <c r="Z6" s="2"/>
    </row>
    <row r="7" spans="1:26" ht="20.25" x14ac:dyDescent="0.25">
      <c r="A7" s="2" t="s">
        <v>0</v>
      </c>
      <c r="B7" s="4">
        <v>0</v>
      </c>
      <c r="C7" s="4">
        <v>0</v>
      </c>
      <c r="D7" s="2"/>
      <c r="E7" s="2">
        <v>23</v>
      </c>
      <c r="F7" s="2">
        <v>38</v>
      </c>
      <c r="G7" s="2">
        <v>0.24976586935196199</v>
      </c>
      <c r="H7" s="2"/>
      <c r="I7" s="2"/>
      <c r="J7" s="2"/>
      <c r="K7" s="2"/>
      <c r="L7" s="2"/>
      <c r="M7" s="2">
        <f t="shared" si="0"/>
        <v>-46.756598412028296</v>
      </c>
      <c r="N7" s="2">
        <f t="shared" si="1"/>
        <v>0</v>
      </c>
      <c r="O7" s="2"/>
      <c r="P7" s="2"/>
      <c r="Q7" s="2"/>
      <c r="R7" s="2"/>
      <c r="S7" s="2"/>
      <c r="T7" s="2">
        <f t="shared" si="2"/>
        <v>-130.9376345872206</v>
      </c>
      <c r="U7" s="2">
        <f t="shared" si="3"/>
        <v>0</v>
      </c>
      <c r="V7" s="2"/>
      <c r="W7" s="2">
        <f t="shared" si="4"/>
        <v>0</v>
      </c>
      <c r="X7" s="2">
        <f t="shared" si="5"/>
        <v>0</v>
      </c>
      <c r="Y7" s="2" t="str">
        <f t="shared" si="6"/>
        <v>Manzana</v>
      </c>
      <c r="Z7" s="2"/>
    </row>
    <row r="8" spans="1:26" ht="20.25" x14ac:dyDescent="0.25">
      <c r="A8" s="2" t="s">
        <v>0</v>
      </c>
      <c r="B8" s="4">
        <v>0</v>
      </c>
      <c r="C8" s="4">
        <v>0</v>
      </c>
      <c r="D8" s="2"/>
      <c r="E8" s="2">
        <v>19</v>
      </c>
      <c r="F8" s="2">
        <v>52</v>
      </c>
      <c r="G8" s="2">
        <v>0.32936191197918402</v>
      </c>
      <c r="H8" s="2"/>
      <c r="I8" s="2"/>
      <c r="J8" s="2"/>
      <c r="K8" s="2"/>
      <c r="L8" s="2"/>
      <c r="M8" s="2">
        <f t="shared" si="0"/>
        <v>-42.252833364912107</v>
      </c>
      <c r="N8" s="2">
        <f t="shared" si="1"/>
        <v>0</v>
      </c>
      <c r="O8" s="2"/>
      <c r="P8" s="2"/>
      <c r="Q8" s="2"/>
      <c r="R8" s="2"/>
      <c r="S8" s="2"/>
      <c r="T8" s="2">
        <f t="shared" si="2"/>
        <v>-98.132760637188369</v>
      </c>
      <c r="U8" s="2">
        <f t="shared" si="3"/>
        <v>0</v>
      </c>
      <c r="V8" s="2"/>
      <c r="W8" s="2">
        <f t="shared" si="4"/>
        <v>0</v>
      </c>
      <c r="X8" s="2">
        <f t="shared" si="5"/>
        <v>0</v>
      </c>
      <c r="Y8" s="2" t="str">
        <f t="shared" si="6"/>
        <v>Manzana</v>
      </c>
      <c r="Z8" s="2"/>
    </row>
    <row r="9" spans="1:26" ht="20.25" x14ac:dyDescent="0.25">
      <c r="A9" s="2" t="s">
        <v>0</v>
      </c>
      <c r="B9" s="4">
        <v>0</v>
      </c>
      <c r="C9" s="4">
        <v>0</v>
      </c>
      <c r="D9" s="2"/>
      <c r="E9" s="2">
        <v>9</v>
      </c>
      <c r="F9" s="2">
        <v>53</v>
      </c>
      <c r="G9" s="2">
        <v>0.20754313995232601</v>
      </c>
      <c r="H9" s="2"/>
      <c r="I9" s="2"/>
      <c r="J9" s="2"/>
      <c r="K9" s="2"/>
      <c r="L9" s="2"/>
      <c r="M9" s="2">
        <f t="shared" si="0"/>
        <v>-39.858683578234974</v>
      </c>
      <c r="N9" s="2">
        <f t="shared" si="1"/>
        <v>0</v>
      </c>
      <c r="O9" s="2"/>
      <c r="P9" s="2"/>
      <c r="Q9" s="2"/>
      <c r="R9" s="2"/>
      <c r="S9" s="2"/>
      <c r="T9" s="2">
        <f t="shared" si="2"/>
        <v>-76.310583295325117</v>
      </c>
      <c r="U9" s="2">
        <f t="shared" si="3"/>
        <v>0</v>
      </c>
      <c r="V9" s="2"/>
      <c r="W9" s="2">
        <f t="shared" si="4"/>
        <v>0</v>
      </c>
      <c r="X9" s="2">
        <f t="shared" si="5"/>
        <v>0</v>
      </c>
      <c r="Y9" s="2" t="str">
        <f t="shared" si="6"/>
        <v>Manzana</v>
      </c>
      <c r="Z9" s="2"/>
    </row>
    <row r="10" spans="1:26" ht="20.25" x14ac:dyDescent="0.25">
      <c r="A10" s="2" t="s">
        <v>0</v>
      </c>
      <c r="B10" s="4">
        <v>0</v>
      </c>
      <c r="C10" s="4">
        <v>0</v>
      </c>
      <c r="D10" s="2"/>
      <c r="E10" s="2">
        <v>30</v>
      </c>
      <c r="F10" s="2">
        <v>22</v>
      </c>
      <c r="G10" s="2">
        <v>0.36321807739068801</v>
      </c>
      <c r="H10" s="2"/>
      <c r="I10" s="2"/>
      <c r="J10" s="2"/>
      <c r="K10" s="2"/>
      <c r="L10" s="2"/>
      <c r="M10" s="2">
        <f t="shared" si="0"/>
        <v>-53.688337619032552</v>
      </c>
      <c r="N10" s="2">
        <f t="shared" si="1"/>
        <v>0</v>
      </c>
      <c r="O10" s="2"/>
      <c r="P10" s="2"/>
      <c r="Q10" s="2"/>
      <c r="R10" s="2"/>
      <c r="S10" s="2"/>
      <c r="T10" s="2">
        <f t="shared" si="2"/>
        <v>-174.11617114890805</v>
      </c>
      <c r="U10" s="2">
        <f t="shared" si="3"/>
        <v>0</v>
      </c>
      <c r="V10" s="2"/>
      <c r="W10" s="2">
        <f t="shared" si="4"/>
        <v>0</v>
      </c>
      <c r="X10" s="2">
        <f t="shared" si="5"/>
        <v>0</v>
      </c>
      <c r="Y10" s="2" t="str">
        <f t="shared" si="6"/>
        <v>Manzana</v>
      </c>
      <c r="Z10" s="2"/>
    </row>
    <row r="11" spans="1:26" ht="20.25" x14ac:dyDescent="0.25">
      <c r="A11" s="2" t="s">
        <v>0</v>
      </c>
      <c r="B11" s="4">
        <v>0</v>
      </c>
      <c r="C11" s="4">
        <v>0</v>
      </c>
      <c r="D11" s="2"/>
      <c r="E11" s="2">
        <v>1</v>
      </c>
      <c r="F11" s="2">
        <v>19</v>
      </c>
      <c r="G11" s="2">
        <v>0.33627973665440702</v>
      </c>
      <c r="H11" s="2"/>
      <c r="I11" s="2"/>
      <c r="J11" s="2"/>
      <c r="K11" s="2"/>
      <c r="L11" s="2"/>
      <c r="M11" s="2">
        <f t="shared" si="0"/>
        <v>-51.087610198028244</v>
      </c>
      <c r="N11" s="2">
        <f t="shared" si="1"/>
        <v>0</v>
      </c>
      <c r="O11" s="2"/>
      <c r="P11" s="2"/>
      <c r="Q11" s="2"/>
      <c r="R11" s="2"/>
      <c r="S11" s="2"/>
      <c r="T11" s="2">
        <f t="shared" si="2"/>
        <v>-123.08653729049956</v>
      </c>
      <c r="U11" s="2">
        <f t="shared" si="3"/>
        <v>0</v>
      </c>
      <c r="V11" s="2"/>
      <c r="W11" s="2">
        <f t="shared" si="4"/>
        <v>0</v>
      </c>
      <c r="X11" s="2">
        <f t="shared" si="5"/>
        <v>0</v>
      </c>
      <c r="Y11" s="2" t="str">
        <f t="shared" si="6"/>
        <v>Manzana</v>
      </c>
      <c r="Z11" s="2"/>
    </row>
    <row r="12" spans="1:26" ht="20.25" x14ac:dyDescent="0.25">
      <c r="A12" s="2" t="s">
        <v>0</v>
      </c>
      <c r="B12" s="4">
        <v>0</v>
      </c>
      <c r="C12" s="4">
        <v>0</v>
      </c>
      <c r="D12" s="2"/>
      <c r="E12" s="2">
        <v>22</v>
      </c>
      <c r="F12" s="2">
        <v>23</v>
      </c>
      <c r="G12" s="2">
        <v>0.39164427637250998</v>
      </c>
      <c r="H12" s="2"/>
      <c r="I12" s="2"/>
      <c r="J12" s="2"/>
      <c r="K12" s="2"/>
      <c r="L12" s="2"/>
      <c r="M12" s="2">
        <f t="shared" si="0"/>
        <v>-52.630985919559123</v>
      </c>
      <c r="N12" s="2">
        <f t="shared" si="1"/>
        <v>0</v>
      </c>
      <c r="O12" s="2"/>
      <c r="P12" s="2"/>
      <c r="Q12" s="2"/>
      <c r="R12" s="2"/>
      <c r="S12" s="2"/>
      <c r="T12" s="2">
        <f t="shared" si="2"/>
        <v>-156.89185447968396</v>
      </c>
      <c r="U12" s="2">
        <f t="shared" si="3"/>
        <v>0</v>
      </c>
      <c r="V12" s="2"/>
      <c r="W12" s="2">
        <f t="shared" si="4"/>
        <v>0</v>
      </c>
      <c r="X12" s="2">
        <f t="shared" si="5"/>
        <v>0</v>
      </c>
      <c r="Y12" s="2" t="str">
        <f t="shared" si="6"/>
        <v>Manzana</v>
      </c>
      <c r="Z12" s="2"/>
    </row>
    <row r="13" spans="1:26" ht="20.25" x14ac:dyDescent="0.25">
      <c r="A13" s="2" t="s">
        <v>0</v>
      </c>
      <c r="B13" s="4">
        <v>0</v>
      </c>
      <c r="C13" s="4">
        <v>0</v>
      </c>
      <c r="D13" s="2"/>
      <c r="E13" s="2">
        <v>14</v>
      </c>
      <c r="F13" s="2">
        <v>16</v>
      </c>
      <c r="G13" s="2">
        <v>0.23199281668529101</v>
      </c>
      <c r="H13" s="2"/>
      <c r="I13" s="2"/>
      <c r="J13" s="2"/>
      <c r="K13" s="2"/>
      <c r="L13" s="2"/>
      <c r="M13" s="2">
        <f t="shared" si="0"/>
        <v>-52.833144205454936</v>
      </c>
      <c r="N13" s="2">
        <f t="shared" si="1"/>
        <v>0</v>
      </c>
      <c r="O13" s="2"/>
      <c r="P13" s="2"/>
      <c r="Q13" s="2"/>
      <c r="R13" s="2"/>
      <c r="S13" s="2"/>
      <c r="T13" s="2">
        <f t="shared" si="2"/>
        <v>-153.2964258636859</v>
      </c>
      <c r="U13" s="2">
        <f t="shared" si="3"/>
        <v>0</v>
      </c>
      <c r="V13" s="2"/>
      <c r="W13" s="2">
        <f t="shared" si="4"/>
        <v>0</v>
      </c>
      <c r="X13" s="2">
        <f t="shared" si="5"/>
        <v>0</v>
      </c>
      <c r="Y13" s="2" t="str">
        <f t="shared" si="6"/>
        <v>Manzana</v>
      </c>
      <c r="Z13" s="2"/>
    </row>
    <row r="14" spans="1:26" ht="20.25" x14ac:dyDescent="0.25">
      <c r="A14" s="2" t="s">
        <v>0</v>
      </c>
      <c r="B14" s="4">
        <v>0</v>
      </c>
      <c r="C14" s="4">
        <v>0</v>
      </c>
      <c r="D14" s="2"/>
      <c r="E14" s="2">
        <v>11</v>
      </c>
      <c r="F14" s="2">
        <v>94</v>
      </c>
      <c r="G14" s="2">
        <v>0.155373881719895</v>
      </c>
      <c r="H14" s="2"/>
      <c r="I14" s="2"/>
      <c r="J14" s="2"/>
      <c r="K14" s="2"/>
      <c r="L14" s="2"/>
      <c r="M14" s="2">
        <f t="shared" si="0"/>
        <v>-26.179761222808924</v>
      </c>
      <c r="N14" s="2">
        <f t="shared" si="1"/>
        <v>0</v>
      </c>
      <c r="O14" s="2"/>
      <c r="P14" s="2"/>
      <c r="Q14" s="2"/>
      <c r="R14" s="2"/>
      <c r="S14" s="2"/>
      <c r="T14" s="2">
        <f t="shared" si="2"/>
        <v>-5.5344053498198491</v>
      </c>
      <c r="U14" s="2">
        <f t="shared" si="3"/>
        <v>0</v>
      </c>
      <c r="V14" s="2"/>
      <c r="W14" s="2">
        <f t="shared" si="4"/>
        <v>0</v>
      </c>
      <c r="X14" s="2">
        <f t="shared" si="5"/>
        <v>0</v>
      </c>
      <c r="Y14" s="2" t="str">
        <f t="shared" si="6"/>
        <v>Manzana</v>
      </c>
      <c r="Z14" s="2"/>
    </row>
    <row r="15" spans="1:26" ht="20.25" x14ac:dyDescent="0.25">
      <c r="A15" s="2" t="s">
        <v>0</v>
      </c>
      <c r="B15" s="4">
        <v>0</v>
      </c>
      <c r="C15" s="4">
        <v>0</v>
      </c>
      <c r="D15" s="2"/>
      <c r="E15" s="2">
        <v>3</v>
      </c>
      <c r="F15" s="2">
        <v>84</v>
      </c>
      <c r="G15" s="2">
        <v>0.36429352750376798</v>
      </c>
      <c r="H15" s="2"/>
      <c r="I15" s="2"/>
      <c r="J15" s="2"/>
      <c r="K15" s="2"/>
      <c r="L15" s="2"/>
      <c r="M15" s="2">
        <f t="shared" si="0"/>
        <v>-30.077231422862553</v>
      </c>
      <c r="N15" s="2">
        <f t="shared" si="1"/>
        <v>0</v>
      </c>
      <c r="O15" s="2"/>
      <c r="P15" s="2"/>
      <c r="Q15" s="2"/>
      <c r="R15" s="2"/>
      <c r="S15" s="2"/>
      <c r="T15" s="2">
        <f t="shared" si="2"/>
        <v>-9.130266631543833</v>
      </c>
      <c r="U15" s="2">
        <f t="shared" si="3"/>
        <v>0</v>
      </c>
      <c r="V15" s="2"/>
      <c r="W15" s="2">
        <f t="shared" si="4"/>
        <v>0</v>
      </c>
      <c r="X15" s="2">
        <f t="shared" si="5"/>
        <v>0</v>
      </c>
      <c r="Y15" s="2" t="str">
        <f t="shared" si="6"/>
        <v>Manzana</v>
      </c>
      <c r="Z15" s="2"/>
    </row>
    <row r="16" spans="1:26" ht="20.25" x14ac:dyDescent="0.25">
      <c r="A16" s="2" t="s">
        <v>1</v>
      </c>
      <c r="B16" s="4">
        <v>0</v>
      </c>
      <c r="C16" s="4">
        <v>1</v>
      </c>
      <c r="D16" s="2"/>
      <c r="E16" s="2">
        <v>42</v>
      </c>
      <c r="F16" s="2">
        <v>174</v>
      </c>
      <c r="G16" s="2">
        <v>0.44947264583143098</v>
      </c>
      <c r="H16" s="2"/>
      <c r="I16" s="2"/>
      <c r="J16" s="2"/>
      <c r="K16" s="2"/>
      <c r="L16" s="2"/>
      <c r="M16" s="2">
        <f t="shared" si="0"/>
        <v>-5.5654461513876043</v>
      </c>
      <c r="N16" s="2">
        <f t="shared" si="1"/>
        <v>0</v>
      </c>
      <c r="O16" s="2"/>
      <c r="P16" s="2"/>
      <c r="Q16" s="2"/>
      <c r="R16" s="2"/>
      <c r="S16" s="2"/>
      <c r="T16" s="2">
        <f t="shared" si="2"/>
        <v>78.039154705819698</v>
      </c>
      <c r="U16" s="2">
        <f t="shared" si="3"/>
        <v>1</v>
      </c>
      <c r="V16" s="2"/>
      <c r="W16" s="2">
        <f t="shared" si="4"/>
        <v>0</v>
      </c>
      <c r="X16" s="2">
        <f t="shared" si="5"/>
        <v>1</v>
      </c>
      <c r="Y16" s="2" t="str">
        <f t="shared" si="6"/>
        <v>Melon</v>
      </c>
      <c r="Z16" s="2"/>
    </row>
    <row r="17" spans="1:26" ht="20.25" x14ac:dyDescent="0.25">
      <c r="A17" s="2" t="s">
        <v>1</v>
      </c>
      <c r="B17" s="4">
        <v>0</v>
      </c>
      <c r="C17" s="4">
        <v>1</v>
      </c>
      <c r="D17" s="2"/>
      <c r="E17" s="2">
        <v>34</v>
      </c>
      <c r="F17" s="2">
        <v>123</v>
      </c>
      <c r="G17" s="2">
        <v>0.48534366037728199</v>
      </c>
      <c r="H17" s="2"/>
      <c r="I17" s="2"/>
      <c r="J17" s="2"/>
      <c r="K17" s="2"/>
      <c r="L17" s="2"/>
      <c r="M17" s="2">
        <f t="shared" si="0"/>
        <v>-21.722739398154147</v>
      </c>
      <c r="N17" s="2">
        <f t="shared" si="1"/>
        <v>0</v>
      </c>
      <c r="O17" s="2"/>
      <c r="P17" s="2"/>
      <c r="Q17" s="2"/>
      <c r="R17" s="2"/>
      <c r="S17" s="2"/>
      <c r="T17" s="2">
        <f t="shared" si="2"/>
        <v>0.84819783890145573</v>
      </c>
      <c r="U17" s="2">
        <f t="shared" si="3"/>
        <v>1</v>
      </c>
      <c r="V17" s="2"/>
      <c r="W17" s="2">
        <f t="shared" si="4"/>
        <v>0</v>
      </c>
      <c r="X17" s="2">
        <f t="shared" si="5"/>
        <v>1</v>
      </c>
      <c r="Y17" s="2" t="str">
        <f t="shared" si="6"/>
        <v>Melon</v>
      </c>
      <c r="Z17" s="2"/>
    </row>
    <row r="18" spans="1:26" ht="20.25" x14ac:dyDescent="0.25">
      <c r="A18" s="2" t="s">
        <v>1</v>
      </c>
      <c r="B18" s="4">
        <v>0</v>
      </c>
      <c r="C18" s="4">
        <v>1</v>
      </c>
      <c r="D18" s="2"/>
      <c r="E18" s="2">
        <v>34</v>
      </c>
      <c r="F18" s="2">
        <v>140</v>
      </c>
      <c r="G18" s="2">
        <v>0.30752994120720201</v>
      </c>
      <c r="H18" s="2"/>
      <c r="I18" s="2"/>
      <c r="J18" s="2"/>
      <c r="K18" s="2"/>
      <c r="L18" s="2"/>
      <c r="M18" s="2">
        <f t="shared" si="0"/>
        <v>-14.807586699445764</v>
      </c>
      <c r="N18" s="2">
        <f t="shared" si="1"/>
        <v>0</v>
      </c>
      <c r="O18" s="2"/>
      <c r="P18" s="2"/>
      <c r="Q18" s="2"/>
      <c r="R18" s="2"/>
      <c r="S18" s="2"/>
      <c r="T18" s="2">
        <f t="shared" si="2"/>
        <v>32.545679240329292</v>
      </c>
      <c r="U18" s="2">
        <f t="shared" si="3"/>
        <v>1</v>
      </c>
      <c r="V18" s="2"/>
      <c r="W18" s="2">
        <f t="shared" si="4"/>
        <v>0</v>
      </c>
      <c r="X18" s="2">
        <f t="shared" si="5"/>
        <v>1</v>
      </c>
      <c r="Y18" s="2" t="str">
        <f t="shared" si="6"/>
        <v>Melon</v>
      </c>
      <c r="Z18" s="2"/>
    </row>
    <row r="19" spans="1:26" ht="20.25" x14ac:dyDescent="0.25">
      <c r="A19" s="2" t="s">
        <v>1</v>
      </c>
      <c r="B19" s="4">
        <v>0</v>
      </c>
      <c r="C19" s="4">
        <v>1</v>
      </c>
      <c r="D19" s="2"/>
      <c r="E19" s="2">
        <v>32</v>
      </c>
      <c r="F19" s="2">
        <v>148</v>
      </c>
      <c r="G19" s="2">
        <v>0.49095085996520899</v>
      </c>
      <c r="H19" s="2"/>
      <c r="I19" s="2"/>
      <c r="J19" s="2"/>
      <c r="K19" s="2"/>
      <c r="L19" s="2"/>
      <c r="M19" s="2">
        <f t="shared" si="0"/>
        <v>-13.279896243129528</v>
      </c>
      <c r="N19" s="2">
        <f t="shared" si="1"/>
        <v>0</v>
      </c>
      <c r="O19" s="2"/>
      <c r="P19" s="2"/>
      <c r="Q19" s="2"/>
      <c r="R19" s="2"/>
      <c r="S19" s="2"/>
      <c r="T19" s="2">
        <f t="shared" si="2"/>
        <v>50.082630927253859</v>
      </c>
      <c r="U19" s="2">
        <f t="shared" si="3"/>
        <v>1</v>
      </c>
      <c r="V19" s="2"/>
      <c r="W19" s="2">
        <f t="shared" si="4"/>
        <v>0</v>
      </c>
      <c r="X19" s="2">
        <f t="shared" si="5"/>
        <v>1</v>
      </c>
      <c r="Y19" s="2" t="str">
        <f t="shared" si="6"/>
        <v>Melon</v>
      </c>
      <c r="Z19" s="2"/>
    </row>
    <row r="20" spans="1:26" ht="20.25" x14ac:dyDescent="0.25">
      <c r="A20" s="2" t="s">
        <v>1</v>
      </c>
      <c r="B20" s="4">
        <v>0</v>
      </c>
      <c r="C20" s="4">
        <v>1</v>
      </c>
      <c r="D20" s="2"/>
      <c r="E20" s="2">
        <v>32</v>
      </c>
      <c r="F20" s="2">
        <v>133</v>
      </c>
      <c r="G20" s="2">
        <v>0.47514966600397102</v>
      </c>
      <c r="H20" s="2"/>
      <c r="I20" s="2"/>
      <c r="J20" s="2"/>
      <c r="K20" s="2"/>
      <c r="L20" s="2"/>
      <c r="M20" s="2">
        <f t="shared" si="0"/>
        <v>-18.113915479454043</v>
      </c>
      <c r="N20" s="2">
        <f t="shared" si="1"/>
        <v>0</v>
      </c>
      <c r="O20" s="2"/>
      <c r="P20" s="2"/>
      <c r="Q20" s="2"/>
      <c r="R20" s="2"/>
      <c r="S20" s="2"/>
      <c r="T20" s="2">
        <f t="shared" si="2"/>
        <v>22.932496984242192</v>
      </c>
      <c r="U20" s="2">
        <f t="shared" si="3"/>
        <v>1</v>
      </c>
      <c r="V20" s="2"/>
      <c r="W20" s="2">
        <f t="shared" si="4"/>
        <v>0</v>
      </c>
      <c r="X20" s="2">
        <f t="shared" si="5"/>
        <v>1</v>
      </c>
      <c r="Y20" s="2" t="str">
        <f t="shared" si="6"/>
        <v>Melon</v>
      </c>
      <c r="Z20" s="2"/>
    </row>
    <row r="21" spans="1:26" ht="20.25" x14ac:dyDescent="0.25">
      <c r="A21" s="2" t="s">
        <v>1</v>
      </c>
      <c r="B21" s="4">
        <v>0</v>
      </c>
      <c r="C21" s="4">
        <v>1</v>
      </c>
      <c r="D21" s="2"/>
      <c r="E21" s="2">
        <v>41</v>
      </c>
      <c r="F21" s="2">
        <v>182</v>
      </c>
      <c r="G21" s="2">
        <v>0.324050860058333</v>
      </c>
      <c r="H21" s="2"/>
      <c r="I21" s="2"/>
      <c r="J21" s="2"/>
      <c r="K21" s="2"/>
      <c r="L21" s="2"/>
      <c r="M21" s="2">
        <f t="shared" si="0"/>
        <v>-1.8878502438130624</v>
      </c>
      <c r="N21" s="2">
        <f t="shared" si="1"/>
        <v>0</v>
      </c>
      <c r="O21" s="2"/>
      <c r="P21" s="2"/>
      <c r="Q21" s="2"/>
      <c r="R21" s="2"/>
      <c r="S21" s="2"/>
      <c r="T21" s="2">
        <f t="shared" si="2"/>
        <v>95.096403126812618</v>
      </c>
      <c r="U21" s="2">
        <f t="shared" si="3"/>
        <v>1</v>
      </c>
      <c r="V21" s="2"/>
      <c r="W21" s="2">
        <f t="shared" si="4"/>
        <v>0</v>
      </c>
      <c r="X21" s="2">
        <f t="shared" si="5"/>
        <v>1</v>
      </c>
      <c r="Y21" s="2" t="str">
        <f t="shared" si="6"/>
        <v>Melon</v>
      </c>
      <c r="Z21" s="2"/>
    </row>
    <row r="22" spans="1:26" ht="20.25" x14ac:dyDescent="0.25">
      <c r="A22" s="2" t="s">
        <v>1</v>
      </c>
      <c r="B22" s="4">
        <v>0</v>
      </c>
      <c r="C22" s="4">
        <v>1</v>
      </c>
      <c r="D22" s="2"/>
      <c r="E22" s="2">
        <v>45</v>
      </c>
      <c r="F22" s="2">
        <v>173</v>
      </c>
      <c r="G22" s="2">
        <v>0.45754126689560298</v>
      </c>
      <c r="H22" s="2"/>
      <c r="I22" s="2"/>
      <c r="J22" s="2"/>
      <c r="K22" s="2"/>
      <c r="L22" s="2"/>
      <c r="M22" s="2">
        <f t="shared" si="0"/>
        <v>-6.3056698299986209</v>
      </c>
      <c r="N22" s="2">
        <f t="shared" si="1"/>
        <v>0</v>
      </c>
      <c r="O22" s="2"/>
      <c r="P22" s="2"/>
      <c r="Q22" s="2"/>
      <c r="R22" s="2"/>
      <c r="S22" s="2"/>
      <c r="T22" s="2">
        <f t="shared" si="2"/>
        <v>70.356925579217659</v>
      </c>
      <c r="U22" s="2">
        <f t="shared" si="3"/>
        <v>1</v>
      </c>
      <c r="V22" s="2"/>
      <c r="W22" s="2">
        <f t="shared" si="4"/>
        <v>0</v>
      </c>
      <c r="X22" s="2">
        <f t="shared" si="5"/>
        <v>1</v>
      </c>
      <c r="Y22" s="2" t="str">
        <f t="shared" si="6"/>
        <v>Melon</v>
      </c>
      <c r="Z22" s="2"/>
    </row>
    <row r="23" spans="1:26" ht="20.25" x14ac:dyDescent="0.25">
      <c r="A23" s="2" t="s">
        <v>1</v>
      </c>
      <c r="B23" s="4">
        <v>0</v>
      </c>
      <c r="C23" s="4">
        <v>1</v>
      </c>
      <c r="D23" s="2"/>
      <c r="E23" s="2">
        <v>35</v>
      </c>
      <c r="F23" s="2">
        <v>183</v>
      </c>
      <c r="G23" s="2">
        <v>0.49631411139259302</v>
      </c>
      <c r="H23" s="2"/>
      <c r="I23" s="2"/>
      <c r="J23" s="2"/>
      <c r="K23" s="2"/>
      <c r="L23" s="2"/>
      <c r="M23" s="2">
        <f t="shared" si="0"/>
        <v>-2.1202625086065297</v>
      </c>
      <c r="N23" s="2">
        <f t="shared" si="1"/>
        <v>0</v>
      </c>
      <c r="O23" s="2"/>
      <c r="P23" s="2"/>
      <c r="Q23" s="2"/>
      <c r="R23" s="2"/>
      <c r="S23" s="2"/>
      <c r="T23" s="2">
        <f t="shared" si="2"/>
        <v>107.75321984199087</v>
      </c>
      <c r="U23" s="2">
        <f t="shared" si="3"/>
        <v>1</v>
      </c>
      <c r="V23" s="2"/>
      <c r="W23" s="2">
        <f t="shared" si="4"/>
        <v>0</v>
      </c>
      <c r="X23" s="2">
        <f t="shared" si="5"/>
        <v>1</v>
      </c>
      <c r="Y23" s="2" t="str">
        <f t="shared" si="6"/>
        <v>Melon</v>
      </c>
      <c r="Z23" s="2"/>
    </row>
    <row r="24" spans="1:26" ht="20.25" x14ac:dyDescent="0.25">
      <c r="A24" s="2" t="s">
        <v>1</v>
      </c>
      <c r="B24" s="4">
        <v>0</v>
      </c>
      <c r="C24" s="4">
        <v>1</v>
      </c>
      <c r="D24" s="2"/>
      <c r="E24" s="2">
        <v>35</v>
      </c>
      <c r="F24" s="2">
        <v>143</v>
      </c>
      <c r="G24" s="2">
        <v>0.33397561235295498</v>
      </c>
      <c r="H24" s="2"/>
      <c r="I24" s="2"/>
      <c r="J24" s="2"/>
      <c r="K24" s="2"/>
      <c r="L24" s="2"/>
      <c r="M24" s="2">
        <f t="shared" si="0"/>
        <v>-14.128697925655587</v>
      </c>
      <c r="N24" s="2">
        <f t="shared" si="1"/>
        <v>0</v>
      </c>
      <c r="O24" s="2"/>
      <c r="P24" s="2"/>
      <c r="Q24" s="2"/>
      <c r="R24" s="2"/>
      <c r="S24" s="2"/>
      <c r="T24" s="2">
        <f t="shared" si="2"/>
        <v>35.922379650440746</v>
      </c>
      <c r="U24" s="2">
        <f t="shared" si="3"/>
        <v>1</v>
      </c>
      <c r="V24" s="2"/>
      <c r="W24" s="2">
        <f t="shared" si="4"/>
        <v>0</v>
      </c>
      <c r="X24" s="2">
        <f t="shared" si="5"/>
        <v>1</v>
      </c>
      <c r="Y24" s="2" t="str">
        <f t="shared" si="6"/>
        <v>Melon</v>
      </c>
      <c r="Z24" s="2"/>
    </row>
    <row r="25" spans="1:26" ht="20.25" x14ac:dyDescent="0.25">
      <c r="A25" s="2" t="s">
        <v>1</v>
      </c>
      <c r="B25" s="4">
        <v>0</v>
      </c>
      <c r="C25" s="4">
        <v>1</v>
      </c>
      <c r="D25" s="2"/>
      <c r="E25" s="2">
        <v>32</v>
      </c>
      <c r="F25" s="2">
        <v>151</v>
      </c>
      <c r="G25" s="2">
        <v>0.33006989594779401</v>
      </c>
      <c r="H25" s="2"/>
      <c r="I25" s="2"/>
      <c r="J25" s="2"/>
      <c r="K25" s="2"/>
      <c r="L25" s="2"/>
      <c r="M25" s="2">
        <f t="shared" si="0"/>
        <v>-11.109029967241703</v>
      </c>
      <c r="N25" s="2">
        <f t="shared" si="1"/>
        <v>0</v>
      </c>
      <c r="O25" s="2"/>
      <c r="P25" s="2"/>
      <c r="Q25" s="2"/>
      <c r="R25" s="2"/>
      <c r="S25" s="2"/>
      <c r="T25" s="2">
        <f t="shared" si="2"/>
        <v>56.289884934768367</v>
      </c>
      <c r="U25" s="2">
        <f t="shared" si="3"/>
        <v>1</v>
      </c>
      <c r="V25" s="2"/>
      <c r="W25" s="2">
        <f t="shared" si="4"/>
        <v>0</v>
      </c>
      <c r="X25" s="2">
        <f t="shared" si="5"/>
        <v>1</v>
      </c>
      <c r="Y25" s="2" t="str">
        <f t="shared" si="6"/>
        <v>Melon</v>
      </c>
      <c r="Z25" s="2"/>
    </row>
    <row r="26" spans="1:26" ht="20.25" x14ac:dyDescent="0.25">
      <c r="A26" s="2" t="s">
        <v>1</v>
      </c>
      <c r="B26" s="4">
        <v>0</v>
      </c>
      <c r="C26" s="4">
        <v>1</v>
      </c>
      <c r="D26" s="2"/>
      <c r="E26" s="2">
        <v>34</v>
      </c>
      <c r="F26" s="2">
        <v>154</v>
      </c>
      <c r="G26" s="2">
        <v>0.31573759227169501</v>
      </c>
      <c r="H26" s="2"/>
      <c r="I26" s="2"/>
      <c r="J26" s="2"/>
      <c r="K26" s="2"/>
      <c r="L26" s="2"/>
      <c r="M26" s="2">
        <f t="shared" si="0"/>
        <v>-10.247830858259142</v>
      </c>
      <c r="N26" s="2">
        <f t="shared" si="1"/>
        <v>0</v>
      </c>
      <c r="O26" s="2"/>
      <c r="P26" s="2"/>
      <c r="Q26" s="2"/>
      <c r="R26" s="2"/>
      <c r="S26" s="2"/>
      <c r="T26" s="2">
        <f t="shared" si="2"/>
        <v>57.916791389585711</v>
      </c>
      <c r="U26" s="2">
        <f t="shared" si="3"/>
        <v>1</v>
      </c>
      <c r="V26" s="2"/>
      <c r="W26" s="2">
        <f t="shared" si="4"/>
        <v>0</v>
      </c>
      <c r="X26" s="2">
        <f t="shared" si="5"/>
        <v>1</v>
      </c>
      <c r="Y26" s="2" t="str">
        <f t="shared" si="6"/>
        <v>Melon</v>
      </c>
      <c r="Z26" s="2"/>
    </row>
    <row r="27" spans="1:26" ht="20.25" x14ac:dyDescent="0.25">
      <c r="A27" s="2" t="s">
        <v>1</v>
      </c>
      <c r="B27" s="4">
        <v>0</v>
      </c>
      <c r="C27" s="4">
        <v>1</v>
      </c>
      <c r="D27" s="2"/>
      <c r="E27" s="2">
        <v>38</v>
      </c>
      <c r="F27" s="2">
        <v>156</v>
      </c>
      <c r="G27" s="2">
        <v>0.39562027795930199</v>
      </c>
      <c r="H27" s="2"/>
      <c r="I27" s="2"/>
      <c r="J27" s="2"/>
      <c r="K27" s="2"/>
      <c r="L27" s="2"/>
      <c r="M27" s="2">
        <f t="shared" si="0"/>
        <v>-10.64216977120617</v>
      </c>
      <c r="N27" s="2">
        <f t="shared" si="1"/>
        <v>0</v>
      </c>
      <c r="O27" s="2"/>
      <c r="P27" s="2"/>
      <c r="Q27" s="2"/>
      <c r="R27" s="2"/>
      <c r="S27" s="2"/>
      <c r="T27" s="2">
        <f t="shared" si="2"/>
        <v>53.396307224797823</v>
      </c>
      <c r="U27" s="2">
        <f t="shared" si="3"/>
        <v>1</v>
      </c>
      <c r="V27" s="2"/>
      <c r="W27" s="2">
        <f t="shared" si="4"/>
        <v>0</v>
      </c>
      <c r="X27" s="2">
        <f t="shared" si="5"/>
        <v>1</v>
      </c>
      <c r="Y27" s="2" t="str">
        <f t="shared" si="6"/>
        <v>Melon</v>
      </c>
      <c r="Z27" s="2"/>
    </row>
    <row r="28" spans="1:26" ht="20.25" x14ac:dyDescent="0.25">
      <c r="A28" s="2" t="s">
        <v>1</v>
      </c>
      <c r="B28" s="4">
        <v>0</v>
      </c>
      <c r="C28" s="4">
        <v>1</v>
      </c>
      <c r="D28" s="2"/>
      <c r="E28" s="2">
        <v>44</v>
      </c>
      <c r="F28" s="2">
        <v>179</v>
      </c>
      <c r="G28" s="2">
        <v>0.34079119257290902</v>
      </c>
      <c r="H28" s="2"/>
      <c r="I28" s="2"/>
      <c r="J28" s="2"/>
      <c r="K28" s="2"/>
      <c r="L28" s="2"/>
      <c r="M28" s="2">
        <f t="shared" si="0"/>
        <v>-3.3517242844700519</v>
      </c>
      <c r="N28" s="2">
        <f t="shared" si="1"/>
        <v>0</v>
      </c>
      <c r="O28" s="2"/>
      <c r="P28" s="2"/>
      <c r="Q28" s="2"/>
      <c r="R28" s="2"/>
      <c r="S28" s="2"/>
      <c r="T28" s="2">
        <f t="shared" si="2"/>
        <v>83.743087431358532</v>
      </c>
      <c r="U28" s="2">
        <f t="shared" si="3"/>
        <v>1</v>
      </c>
      <c r="V28" s="2"/>
      <c r="W28" s="2">
        <f t="shared" si="4"/>
        <v>0</v>
      </c>
      <c r="X28" s="2">
        <f t="shared" si="5"/>
        <v>1</v>
      </c>
      <c r="Y28" s="2" t="str">
        <f t="shared" si="6"/>
        <v>Melon</v>
      </c>
      <c r="Z28" s="2"/>
    </row>
    <row r="29" spans="1:26" ht="20.25" x14ac:dyDescent="0.25">
      <c r="A29" s="2" t="s">
        <v>2</v>
      </c>
      <c r="B29" s="4">
        <v>1</v>
      </c>
      <c r="C29" s="4">
        <v>1</v>
      </c>
      <c r="D29" s="2"/>
      <c r="E29" s="2">
        <v>66</v>
      </c>
      <c r="F29" s="2">
        <v>250</v>
      </c>
      <c r="G29" s="2">
        <v>0.41958843094758502</v>
      </c>
      <c r="H29" s="2"/>
      <c r="I29" s="2"/>
      <c r="J29" s="2"/>
      <c r="K29" s="2"/>
      <c r="L29" s="2"/>
      <c r="M29" s="2">
        <f t="shared" si="0"/>
        <v>16.925903985859833</v>
      </c>
      <c r="N29" s="2">
        <f t="shared" si="1"/>
        <v>1</v>
      </c>
      <c r="O29" s="2"/>
      <c r="P29" s="2"/>
      <c r="Q29" s="2"/>
      <c r="R29" s="2"/>
      <c r="S29" s="2"/>
      <c r="T29" s="2">
        <f t="shared" si="2"/>
        <v>169.48874611593936</v>
      </c>
      <c r="U29" s="2">
        <f t="shared" si="3"/>
        <v>1</v>
      </c>
      <c r="V29" s="2"/>
      <c r="W29" s="2">
        <f t="shared" si="4"/>
        <v>1</v>
      </c>
      <c r="X29" s="2">
        <f t="shared" si="5"/>
        <v>1</v>
      </c>
      <c r="Y29" s="2" t="str">
        <f t="shared" si="6"/>
        <v>Sandia</v>
      </c>
      <c r="Z29" s="2"/>
    </row>
    <row r="30" spans="1:26" ht="20.25" x14ac:dyDescent="0.25">
      <c r="A30" s="2" t="s">
        <v>2</v>
      </c>
      <c r="B30" s="4">
        <v>1</v>
      </c>
      <c r="C30" s="4">
        <v>1</v>
      </c>
      <c r="D30" s="2"/>
      <c r="E30" s="2">
        <v>70</v>
      </c>
      <c r="F30" s="2">
        <v>212</v>
      </c>
      <c r="G30" s="2">
        <v>0.45032634136009803</v>
      </c>
      <c r="H30" s="2"/>
      <c r="I30" s="2"/>
      <c r="J30" s="2"/>
      <c r="K30" s="2"/>
      <c r="L30" s="2"/>
      <c r="M30" s="2">
        <f t="shared" si="0"/>
        <v>3.6922877234319884</v>
      </c>
      <c r="N30" s="2">
        <f t="shared" si="1"/>
        <v>1</v>
      </c>
      <c r="O30" s="2"/>
      <c r="P30" s="2"/>
      <c r="Q30" s="2"/>
      <c r="R30" s="2"/>
      <c r="S30" s="2"/>
      <c r="T30" s="2">
        <f t="shared" si="2"/>
        <v>92.601109896404836</v>
      </c>
      <c r="U30" s="2">
        <f t="shared" si="3"/>
        <v>1</v>
      </c>
      <c r="V30" s="2"/>
      <c r="W30" s="2">
        <f t="shared" si="4"/>
        <v>1</v>
      </c>
      <c r="X30" s="2">
        <f t="shared" si="5"/>
        <v>1</v>
      </c>
      <c r="Y30" s="2" t="str">
        <f t="shared" si="6"/>
        <v>Sandia</v>
      </c>
      <c r="Z30" s="2"/>
    </row>
    <row r="31" spans="1:26" ht="20.25" x14ac:dyDescent="0.25">
      <c r="A31" s="2" t="s">
        <v>2</v>
      </c>
      <c r="B31" s="4">
        <v>1</v>
      </c>
      <c r="C31" s="4">
        <v>1</v>
      </c>
      <c r="D31" s="2"/>
      <c r="E31" s="2">
        <v>62</v>
      </c>
      <c r="F31" s="2">
        <v>255</v>
      </c>
      <c r="G31" s="2">
        <v>0.62377264549531297</v>
      </c>
      <c r="H31" s="2"/>
      <c r="I31" s="2"/>
      <c r="J31" s="2"/>
      <c r="K31" s="2"/>
      <c r="L31" s="2"/>
      <c r="M31" s="2">
        <f t="shared" si="0"/>
        <v>17.545191851079508</v>
      </c>
      <c r="N31" s="2">
        <f t="shared" si="1"/>
        <v>1</v>
      </c>
      <c r="O31" s="2"/>
      <c r="P31" s="2"/>
      <c r="Q31" s="2"/>
      <c r="R31" s="2"/>
      <c r="S31" s="2"/>
      <c r="T31" s="2">
        <f t="shared" si="2"/>
        <v>185.3683213074122</v>
      </c>
      <c r="U31" s="2">
        <f t="shared" si="3"/>
        <v>1</v>
      </c>
      <c r="V31" s="2"/>
      <c r="W31" s="2">
        <f t="shared" si="4"/>
        <v>1</v>
      </c>
      <c r="X31" s="2">
        <f t="shared" si="5"/>
        <v>1</v>
      </c>
      <c r="Y31" s="2" t="str">
        <f t="shared" si="6"/>
        <v>Sandia</v>
      </c>
      <c r="Z31" s="2"/>
    </row>
    <row r="32" spans="1:26" ht="20.25" x14ac:dyDescent="0.25">
      <c r="A32" s="2" t="s">
        <v>2</v>
      </c>
      <c r="B32" s="4">
        <v>1</v>
      </c>
      <c r="C32" s="4">
        <v>1</v>
      </c>
      <c r="D32" s="2"/>
      <c r="E32" s="2">
        <v>62</v>
      </c>
      <c r="F32" s="2">
        <v>235</v>
      </c>
      <c r="G32" s="2">
        <v>0.45751825396144302</v>
      </c>
      <c r="H32" s="2"/>
      <c r="I32" s="2"/>
      <c r="J32" s="2"/>
      <c r="K32" s="2"/>
      <c r="L32" s="2"/>
      <c r="M32" s="2">
        <f t="shared" si="0"/>
        <v>12.165499084938105</v>
      </c>
      <c r="N32" s="2">
        <f t="shared" si="1"/>
        <v>1</v>
      </c>
      <c r="O32" s="2"/>
      <c r="P32" s="2"/>
      <c r="Q32" s="2"/>
      <c r="R32" s="2"/>
      <c r="S32" s="2"/>
      <c r="T32" s="2">
        <f t="shared" si="2"/>
        <v>149.85603461449966</v>
      </c>
      <c r="U32" s="2">
        <f t="shared" si="3"/>
        <v>1</v>
      </c>
      <c r="V32" s="2"/>
      <c r="W32" s="2">
        <f t="shared" si="4"/>
        <v>1</v>
      </c>
      <c r="X32" s="2">
        <f t="shared" si="5"/>
        <v>1</v>
      </c>
      <c r="Y32" s="2" t="str">
        <f t="shared" si="6"/>
        <v>Sandia</v>
      </c>
      <c r="Z32" s="2"/>
    </row>
    <row r="33" spans="1:26" ht="20.25" x14ac:dyDescent="0.25">
      <c r="A33" s="2" t="s">
        <v>2</v>
      </c>
      <c r="B33" s="4">
        <v>1</v>
      </c>
      <c r="C33" s="4">
        <v>1</v>
      </c>
      <c r="D33" s="2"/>
      <c r="E33" s="2">
        <v>71</v>
      </c>
      <c r="F33" s="2">
        <v>213</v>
      </c>
      <c r="G33" s="2">
        <v>0.68767219862307405</v>
      </c>
      <c r="H33" s="2"/>
      <c r="I33" s="2"/>
      <c r="J33" s="2"/>
      <c r="K33" s="2"/>
      <c r="L33" s="2"/>
      <c r="M33" s="2">
        <f t="shared" si="0"/>
        <v>2.1631691311217409</v>
      </c>
      <c r="N33" s="2">
        <f t="shared" si="1"/>
        <v>1</v>
      </c>
      <c r="O33" s="2"/>
      <c r="P33" s="2"/>
      <c r="Q33" s="2"/>
      <c r="R33" s="2"/>
      <c r="S33" s="2"/>
      <c r="T33" s="2">
        <f t="shared" si="2"/>
        <v>91.348565224692862</v>
      </c>
      <c r="U33" s="2">
        <f t="shared" si="3"/>
        <v>1</v>
      </c>
      <c r="V33" s="2"/>
      <c r="W33" s="2">
        <f t="shared" si="4"/>
        <v>1</v>
      </c>
      <c r="X33" s="2">
        <f t="shared" si="5"/>
        <v>1</v>
      </c>
      <c r="Y33" s="2" t="str">
        <f t="shared" si="6"/>
        <v>Sandia</v>
      </c>
      <c r="Z33" s="2"/>
    </row>
    <row r="34" spans="1:26" ht="20.25" x14ac:dyDescent="0.25">
      <c r="A34" s="2" t="s">
        <v>2</v>
      </c>
      <c r="B34" s="4">
        <v>1</v>
      </c>
      <c r="C34" s="4">
        <v>1</v>
      </c>
      <c r="D34" s="2"/>
      <c r="E34" s="2">
        <v>72</v>
      </c>
      <c r="F34" s="2">
        <v>217</v>
      </c>
      <c r="G34" s="2">
        <v>0.58167003571216402</v>
      </c>
      <c r="H34" s="2"/>
      <c r="I34" s="2"/>
      <c r="J34" s="2"/>
      <c r="K34" s="2"/>
      <c r="L34" s="2"/>
      <c r="M34" s="2">
        <f t="shared" si="0"/>
        <v>4.1442250068878153</v>
      </c>
      <c r="N34" s="2">
        <f t="shared" si="1"/>
        <v>1</v>
      </c>
      <c r="O34" s="2"/>
      <c r="P34" s="2"/>
      <c r="Q34" s="2"/>
      <c r="R34" s="2"/>
      <c r="S34" s="2"/>
      <c r="T34" s="2">
        <f t="shared" si="2"/>
        <v>97.167803472564714</v>
      </c>
      <c r="U34" s="2">
        <f t="shared" si="3"/>
        <v>1</v>
      </c>
      <c r="V34" s="2"/>
      <c r="W34" s="2">
        <f t="shared" si="4"/>
        <v>1</v>
      </c>
      <c r="X34" s="2">
        <f t="shared" si="5"/>
        <v>1</v>
      </c>
      <c r="Y34" s="2" t="str">
        <f t="shared" si="6"/>
        <v>Sandia</v>
      </c>
      <c r="Z34" s="2"/>
    </row>
    <row r="35" spans="1:26" ht="20.25" x14ac:dyDescent="0.25">
      <c r="A35" s="2" t="s">
        <v>2</v>
      </c>
      <c r="B35" s="4">
        <v>1</v>
      </c>
      <c r="C35" s="4">
        <v>1</v>
      </c>
      <c r="D35" s="2"/>
      <c r="E35" s="2">
        <v>64</v>
      </c>
      <c r="F35" s="2">
        <v>221</v>
      </c>
      <c r="G35" s="2">
        <v>0.51659797919692696</v>
      </c>
      <c r="H35" s="2"/>
      <c r="I35" s="2"/>
      <c r="J35" s="2"/>
      <c r="K35" s="2"/>
      <c r="L35" s="2"/>
      <c r="M35" s="2">
        <f t="shared" si="0"/>
        <v>6.8778539017096634</v>
      </c>
      <c r="N35" s="2">
        <f t="shared" si="1"/>
        <v>1</v>
      </c>
      <c r="O35" s="2"/>
      <c r="P35" s="2"/>
      <c r="Q35" s="2"/>
      <c r="R35" s="2"/>
      <c r="S35" s="2"/>
      <c r="T35" s="2">
        <f t="shared" si="2"/>
        <v>120.28011487633398</v>
      </c>
      <c r="U35" s="2">
        <f t="shared" si="3"/>
        <v>1</v>
      </c>
      <c r="V35" s="2"/>
      <c r="W35" s="2">
        <f t="shared" si="4"/>
        <v>1</v>
      </c>
      <c r="X35" s="2">
        <f t="shared" si="5"/>
        <v>1</v>
      </c>
      <c r="Y35" s="2" t="str">
        <f t="shared" si="6"/>
        <v>Sandia</v>
      </c>
      <c r="Z35" s="2"/>
    </row>
    <row r="36" spans="1:26" ht="20.25" x14ac:dyDescent="0.25">
      <c r="A36" s="2" t="s">
        <v>2</v>
      </c>
      <c r="B36" s="4">
        <v>1</v>
      </c>
      <c r="C36" s="4">
        <v>1</v>
      </c>
      <c r="D36" s="2"/>
      <c r="E36" s="2">
        <v>69</v>
      </c>
      <c r="F36" s="2">
        <v>232</v>
      </c>
      <c r="G36" s="2">
        <v>0.44172840077104902</v>
      </c>
      <c r="H36" s="2"/>
      <c r="I36" s="2"/>
      <c r="J36" s="2"/>
      <c r="K36" s="2"/>
      <c r="L36" s="2"/>
      <c r="M36" s="2">
        <f t="shared" si="0"/>
        <v>10.472396607355591</v>
      </c>
      <c r="N36" s="2">
        <f t="shared" si="1"/>
        <v>1</v>
      </c>
      <c r="O36" s="2"/>
      <c r="P36" s="2"/>
      <c r="Q36" s="2"/>
      <c r="R36" s="2"/>
      <c r="S36" s="2"/>
      <c r="T36" s="2">
        <f t="shared" si="2"/>
        <v>130.88484693891576</v>
      </c>
      <c r="U36" s="2">
        <f t="shared" si="3"/>
        <v>1</v>
      </c>
      <c r="V36" s="2"/>
      <c r="W36" s="2">
        <f t="shared" si="4"/>
        <v>1</v>
      </c>
      <c r="X36" s="2">
        <f t="shared" si="5"/>
        <v>1</v>
      </c>
      <c r="Y36" s="2" t="str">
        <f t="shared" si="6"/>
        <v>Sandia</v>
      </c>
      <c r="Z36" s="2"/>
    </row>
    <row r="37" spans="1:26" ht="20.25" x14ac:dyDescent="0.25">
      <c r="A37" s="2" t="s">
        <v>2</v>
      </c>
      <c r="B37" s="4">
        <v>1</v>
      </c>
      <c r="C37" s="4">
        <v>1</v>
      </c>
      <c r="D37" s="2"/>
      <c r="E37" s="2">
        <v>78</v>
      </c>
      <c r="F37" s="2">
        <v>231</v>
      </c>
      <c r="G37" s="2">
        <v>0.557761064388269</v>
      </c>
      <c r="H37" s="2"/>
      <c r="I37" s="2"/>
      <c r="J37" s="2"/>
      <c r="K37" s="2"/>
      <c r="L37" s="2"/>
      <c r="M37" s="2">
        <f t="shared" si="0"/>
        <v>8.237716856405207</v>
      </c>
      <c r="N37" s="2">
        <f t="shared" si="1"/>
        <v>1</v>
      </c>
      <c r="O37" s="2"/>
      <c r="P37" s="2"/>
      <c r="Q37" s="2"/>
      <c r="R37" s="2"/>
      <c r="S37" s="2"/>
      <c r="T37" s="2">
        <f t="shared" si="2"/>
        <v>111.03308417869738</v>
      </c>
      <c r="U37" s="2">
        <f t="shared" si="3"/>
        <v>1</v>
      </c>
      <c r="V37" s="2"/>
      <c r="W37" s="2">
        <f t="shared" si="4"/>
        <v>1</v>
      </c>
      <c r="X37" s="2">
        <f t="shared" si="5"/>
        <v>1</v>
      </c>
      <c r="Y37" s="2" t="str">
        <f t="shared" si="6"/>
        <v>Sandia</v>
      </c>
      <c r="Z37" s="2"/>
    </row>
    <row r="38" spans="1:26" ht="20.25" x14ac:dyDescent="0.25">
      <c r="A38" s="2" t="s">
        <v>2</v>
      </c>
      <c r="B38" s="4">
        <v>1</v>
      </c>
      <c r="C38" s="4">
        <v>1</v>
      </c>
      <c r="D38" s="2"/>
      <c r="E38" s="2">
        <v>75</v>
      </c>
      <c r="F38" s="2">
        <v>236</v>
      </c>
      <c r="G38" s="2">
        <v>0.42239290047171202</v>
      </c>
      <c r="H38" s="2"/>
      <c r="I38" s="2"/>
      <c r="J38" s="2"/>
      <c r="K38" s="2"/>
      <c r="L38" s="2"/>
      <c r="M38" s="2">
        <f t="shared" si="0"/>
        <v>11.232319179552732</v>
      </c>
      <c r="N38" s="2">
        <f t="shared" si="1"/>
        <v>1</v>
      </c>
      <c r="O38" s="2"/>
      <c r="P38" s="2"/>
      <c r="Q38" s="2"/>
      <c r="R38" s="2"/>
      <c r="S38" s="2"/>
      <c r="T38" s="2">
        <f t="shared" si="2"/>
        <v>126.57845853933406</v>
      </c>
      <c r="U38" s="2">
        <f t="shared" si="3"/>
        <v>1</v>
      </c>
      <c r="V38" s="2"/>
      <c r="W38" s="2">
        <f t="shared" si="4"/>
        <v>1</v>
      </c>
      <c r="X38" s="2">
        <f t="shared" si="5"/>
        <v>1</v>
      </c>
      <c r="Y38" s="2" t="str">
        <f t="shared" si="6"/>
        <v>Sandia</v>
      </c>
      <c r="Z38" s="2"/>
    </row>
    <row r="39" spans="1:26" ht="20.25" x14ac:dyDescent="0.25">
      <c r="A39" s="2" t="s">
        <v>2</v>
      </c>
      <c r="B39" s="4">
        <v>1</v>
      </c>
      <c r="C39" s="4">
        <v>1</v>
      </c>
      <c r="D39" s="2"/>
      <c r="E39" s="2">
        <v>65</v>
      </c>
      <c r="F39" s="2">
        <v>217</v>
      </c>
      <c r="G39" s="2">
        <v>0.52317714586674102</v>
      </c>
      <c r="H39" s="2"/>
      <c r="I39" s="2"/>
      <c r="J39" s="2"/>
      <c r="K39" s="2"/>
      <c r="L39" s="2"/>
      <c r="M39" s="2">
        <f t="shared" si="0"/>
        <v>5.3925628183532197</v>
      </c>
      <c r="N39" s="2">
        <f t="shared" si="1"/>
        <v>1</v>
      </c>
      <c r="O39" s="2"/>
      <c r="P39" s="2"/>
      <c r="Q39" s="2"/>
      <c r="R39" s="2"/>
      <c r="S39" s="2"/>
      <c r="T39" s="2">
        <f t="shared" si="2"/>
        <v>111.04594278465231</v>
      </c>
      <c r="U39" s="2">
        <f t="shared" si="3"/>
        <v>1</v>
      </c>
      <c r="V39" s="2"/>
      <c r="W39" s="2">
        <f t="shared" si="4"/>
        <v>1</v>
      </c>
      <c r="X39" s="2">
        <f t="shared" si="5"/>
        <v>1</v>
      </c>
      <c r="Y39" s="2" t="str">
        <f t="shared" si="6"/>
        <v>Sandia</v>
      </c>
      <c r="Z39" s="2"/>
    </row>
    <row r="40" spans="1:26" ht="20.25" x14ac:dyDescent="0.25">
      <c r="A40" s="2" t="s">
        <v>2</v>
      </c>
      <c r="B40" s="4">
        <v>1</v>
      </c>
      <c r="C40" s="4">
        <v>1</v>
      </c>
      <c r="D40" s="2"/>
      <c r="E40" s="2">
        <v>72</v>
      </c>
      <c r="F40" s="2">
        <v>205</v>
      </c>
      <c r="G40" s="2">
        <v>0.52812584446668798</v>
      </c>
      <c r="H40" s="2"/>
      <c r="I40" s="2"/>
      <c r="J40" s="2"/>
      <c r="K40" s="2"/>
      <c r="L40" s="2"/>
      <c r="M40" s="2">
        <f t="shared" si="0"/>
        <v>0.57723937062961994</v>
      </c>
      <c r="N40" s="2">
        <f t="shared" si="1"/>
        <v>1</v>
      </c>
      <c r="O40" s="2"/>
      <c r="P40" s="2"/>
      <c r="Q40" s="2"/>
      <c r="R40" s="2"/>
      <c r="S40" s="2"/>
      <c r="T40" s="2">
        <f t="shared" si="2"/>
        <v>75.641495850685828</v>
      </c>
      <c r="U40" s="2">
        <f t="shared" si="3"/>
        <v>1</v>
      </c>
      <c r="V40" s="2"/>
      <c r="W40" s="2">
        <f t="shared" si="4"/>
        <v>1</v>
      </c>
      <c r="X40" s="2">
        <f t="shared" si="5"/>
        <v>1</v>
      </c>
      <c r="Y40" s="2" t="str">
        <f t="shared" si="6"/>
        <v>Sandia</v>
      </c>
      <c r="Z40" s="2"/>
    </row>
    <row r="41" spans="1:26" ht="20.25" x14ac:dyDescent="0.25">
      <c r="A41" s="2" t="s">
        <v>2</v>
      </c>
      <c r="B41" s="4">
        <v>1</v>
      </c>
      <c r="C41" s="4">
        <v>1</v>
      </c>
      <c r="D41" s="2"/>
      <c r="E41" s="2">
        <v>64</v>
      </c>
      <c r="F41" s="2">
        <v>233</v>
      </c>
      <c r="G41" s="2">
        <v>0.57484113509271795</v>
      </c>
      <c r="H41" s="2"/>
      <c r="I41" s="2"/>
      <c r="J41" s="2"/>
      <c r="K41" s="2"/>
      <c r="L41" s="2"/>
      <c r="M41" s="2">
        <f t="shared" si="0"/>
        <v>10.410349137434551</v>
      </c>
      <c r="N41" s="2">
        <f t="shared" si="1"/>
        <v>1</v>
      </c>
      <c r="O41" s="2"/>
      <c r="P41" s="2"/>
      <c r="Q41" s="2"/>
      <c r="R41" s="2"/>
      <c r="S41" s="2"/>
      <c r="T41" s="2">
        <f t="shared" si="2"/>
        <v>141.78415880369971</v>
      </c>
      <c r="U41" s="2">
        <f t="shared" si="3"/>
        <v>1</v>
      </c>
      <c r="V41" s="2"/>
      <c r="W41" s="2">
        <f t="shared" si="4"/>
        <v>1</v>
      </c>
      <c r="X41" s="2">
        <f t="shared" si="5"/>
        <v>1</v>
      </c>
      <c r="Y41" s="2" t="str">
        <f t="shared" si="6"/>
        <v>Sandia</v>
      </c>
      <c r="Z41" s="2"/>
    </row>
    <row r="42" spans="1:26" ht="20.2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0.2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</sheetData>
  <mergeCells count="2">
    <mergeCell ref="I1:N1"/>
    <mergeCell ref="P1:U1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d613f61-4b18-4f5a-b3a2-8b6099be344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4CE8B2588F1AD4A860BCC3BED11E1E2" ma:contentTypeVersion="16" ma:contentTypeDescription="Crear nuevo documento." ma:contentTypeScope="" ma:versionID="aebe4030ddfde31e84f91bfc08cf3aab">
  <xsd:schema xmlns:xsd="http://www.w3.org/2001/XMLSchema" xmlns:xs="http://www.w3.org/2001/XMLSchema" xmlns:p="http://schemas.microsoft.com/office/2006/metadata/properties" xmlns:ns3="cd613f61-4b18-4f5a-b3a2-8b6099be3448" xmlns:ns4="8680e080-52d0-4c1a-ac02-e6e9c5d2e961" targetNamespace="http://schemas.microsoft.com/office/2006/metadata/properties" ma:root="true" ma:fieldsID="f7e884189fb30210b2a48cf37f09e1ab" ns3:_="" ns4:_="">
    <xsd:import namespace="cd613f61-4b18-4f5a-b3a2-8b6099be3448"/>
    <xsd:import namespace="8680e080-52d0-4c1a-ac02-e6e9c5d2e96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613f61-4b18-4f5a-b3a2-8b6099be34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80e080-52d0-4c1a-ac02-e6e9c5d2e96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B36585-3B0E-47E0-AEDC-C0951ADD7D7A}">
  <ds:schemaRefs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dcmitype/"/>
    <ds:schemaRef ds:uri="8680e080-52d0-4c1a-ac02-e6e9c5d2e961"/>
    <ds:schemaRef ds:uri="http://schemas.microsoft.com/office/infopath/2007/PartnerControls"/>
    <ds:schemaRef ds:uri="http://www.w3.org/XML/1998/namespace"/>
    <ds:schemaRef ds:uri="cd613f61-4b18-4f5a-b3a2-8b6099be3448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8BA53FF-CEF2-4622-982A-A465747CB2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338B82-AE2E-4368-A262-34B4A4E6F7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613f61-4b18-4f5a-b3a2-8b6099be3448"/>
    <ds:schemaRef ds:uri="8680e080-52d0-4c1a-ac02-e6e9c5d2e9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Hoja1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317286595</dc:creator>
  <cp:lastModifiedBy>317286595</cp:lastModifiedBy>
  <dcterms:created xsi:type="dcterms:W3CDTF">2023-11-11T22:45:13Z</dcterms:created>
  <dcterms:modified xsi:type="dcterms:W3CDTF">2023-11-12T23:32:03Z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0x01010004CE8B2588F1AD4A860BCC3BED11E1E2</vt:lpwstr>
  </property>
</Properties>
</file>