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4" i="12"/>
  <c r="E31" i="2" l="1"/>
  <c r="E30" i="2"/>
  <c r="E29" i="2"/>
  <c r="E28" i="2"/>
  <c r="D27" i="2"/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<sst xmlns="http://schemas.openxmlformats.org/spreadsheetml/2006/main" count="654" uniqueCount="407">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</sst>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377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358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367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362</v>
      </c>
      <c r="E24" s="22"/>
    </row>
    <row r="25" spans="1:6" x14ac:dyDescent="0.25">
      <c r="A25" s="22" t="s">
        <v>365</v>
      </c>
      <c r="B25" s="21">
        <v>1</v>
      </c>
      <c r="C25" s="21" t="s">
        <v>363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>
      <selection activeCell="L5" sqref="L5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364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378</v>
      </c>
      <c r="C6" s="52" t="s">
        <v>379</v>
      </c>
      <c r="D6" s="52" t="s">
        <v>379</v>
      </c>
      <c r="E6" s="52" t="s">
        <v>380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381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382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394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385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395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390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396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1</v>
      </c>
      <c r="B12" s="39" t="s">
        <v>391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385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386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390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392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1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385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387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1</v>
      </c>
      <c r="B19" s="39" t="s">
        <v>397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385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395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390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396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388</v>
      </c>
      <c r="E23" s="10" t="str">
        <f t="shared" si="2"/>
        <v>option_2</v>
      </c>
      <c r="F23" s="10"/>
      <c r="G23" s="10" t="s">
        <v>233</v>
      </c>
      <c r="H23" s="10"/>
      <c r="I23" s="10" t="s">
        <v>386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393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392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389</v>
      </c>
      <c r="E25" s="10" t="str">
        <f t="shared" si="2"/>
        <v>option_3</v>
      </c>
      <c r="F25" s="10"/>
      <c r="G25" s="10" t="s">
        <v>233</v>
      </c>
      <c r="H25" s="10"/>
      <c r="I25" s="10" t="s">
        <v>387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1" customFormat="1" ht="15.75" x14ac:dyDescent="0.25">
      <c r="A26" s="52" t="b">
        <v>1</v>
      </c>
      <c r="B26" s="52" t="s">
        <v>398</v>
      </c>
      <c r="C26" s="52" t="s">
        <v>269</v>
      </c>
      <c r="D26" s="52" t="s">
        <v>269</v>
      </c>
      <c r="E26" s="52" t="s">
        <v>40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6" s="53" customFormat="1" ht="15.75" x14ac:dyDescent="0.25">
      <c r="B27" s="53" t="s">
        <v>240</v>
      </c>
      <c r="D27" s="53" t="str">
        <f>"Run " &amp; B26</f>
        <v>Run Upgrade Package (All or None)</v>
      </c>
      <c r="E27" s="53" t="s">
        <v>266</v>
      </c>
      <c r="G27" s="53" t="s">
        <v>267</v>
      </c>
      <c r="I27" s="53">
        <v>1</v>
      </c>
      <c r="K27" s="53">
        <v>0</v>
      </c>
      <c r="L27" s="53">
        <v>1</v>
      </c>
      <c r="M27" s="53">
        <v>1</v>
      </c>
      <c r="N27" s="53">
        <v>1</v>
      </c>
      <c r="P27" s="53" t="s">
        <v>268</v>
      </c>
      <c r="R27" s="53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385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395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388</v>
      </c>
      <c r="E29" s="10" t="str">
        <f t="shared" si="3"/>
        <v>option_2</v>
      </c>
      <c r="F29" s="10"/>
      <c r="G29" s="10" t="s">
        <v>233</v>
      </c>
      <c r="H29" s="10"/>
      <c r="I29" s="10" t="s">
        <v>386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389</v>
      </c>
      <c r="E30" s="10" t="str">
        <f t="shared" si="3"/>
        <v>option_3</v>
      </c>
      <c r="F30" s="10"/>
      <c r="G30" s="10" t="s">
        <v>233</v>
      </c>
      <c r="H30" s="10"/>
      <c r="I30" s="10" t="s">
        <v>387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399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400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359</v>
      </c>
      <c r="C32" s="40" t="s">
        <v>360</v>
      </c>
      <c r="D32" s="40" t="s">
        <v>360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338</v>
      </c>
      <c r="C33" s="40" t="s">
        <v>339</v>
      </c>
      <c r="D33" s="40" t="s">
        <v>339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383</v>
      </c>
      <c r="B4" s="48"/>
      <c r="C4" s="48"/>
      <c r="D4" s="48" t="str">
        <f>"building_characteristics_report."&amp;A4</f>
        <v>building_characteristics_report.Location Heating Region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384</v>
      </c>
      <c r="B5" s="48"/>
      <c r="C5" s="48"/>
      <c r="D5" s="48" t="str">
        <f t="shared" ref="D5:D68" si="0">"building_characteristics_report."&amp;A5</f>
        <v>building_characteristics_report.Location Cooling Region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tr">
        <f t="shared" si="0"/>
        <v>building_characteristics_report.Location EPW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tr">
        <f t="shared" si="0"/>
        <v>building_characteristics_report.Vintage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tr">
        <f t="shared" si="0"/>
        <v>building_characteristics_report.Heating Fuel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tr">
        <f t="shared" si="0"/>
        <v>building_characteristics_report.Usage Level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tr">
        <f t="shared" si="0"/>
        <v>building_characteristics_report.Geometry Foundation Type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401</v>
      </c>
      <c r="B11" s="48"/>
      <c r="C11" s="48"/>
      <c r="D11" s="48" t="str">
        <f t="shared" si="0"/>
        <v>building_characteristics_report.Geometry Heated Basement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285</v>
      </c>
      <c r="B12" s="48"/>
      <c r="C12" s="48"/>
      <c r="D12" s="48" t="str">
        <f t="shared" si="0"/>
        <v>building_characteristics_report.Geometry House Size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286</v>
      </c>
      <c r="B13" s="48"/>
      <c r="C13" s="48"/>
      <c r="D13" s="48" t="str">
        <f t="shared" si="0"/>
        <v>building_characteristics_report.Geometry Stories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287</v>
      </c>
      <c r="B14" s="48"/>
      <c r="C14" s="48"/>
      <c r="D14" s="48" t="str">
        <f t="shared" si="0"/>
        <v>building_characteristics_report.Geometry Garage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372</v>
      </c>
      <c r="B15" s="48"/>
      <c r="C15" s="48"/>
      <c r="D15" s="48" t="str">
        <f t="shared" si="0"/>
        <v>building_characteristics_report.Occupants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288</v>
      </c>
      <c r="B16" s="48"/>
      <c r="C16" s="48"/>
      <c r="D16" s="48" t="str">
        <f t="shared" si="0"/>
        <v>building_characteristics_report.Orientation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289</v>
      </c>
      <c r="B17" s="48"/>
      <c r="C17" s="48"/>
      <c r="D17" s="48" t="str">
        <f t="shared" si="0"/>
        <v>building_characteristics_report.Eaves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290</v>
      </c>
      <c r="B18" s="48"/>
      <c r="C18" s="48"/>
      <c r="D18" s="48" t="str">
        <f t="shared" si="0"/>
        <v>building_characteristics_report.Overhangs</v>
      </c>
      <c r="E18" s="48"/>
      <c r="F18" s="48" t="s">
        <v>244</v>
      </c>
      <c r="G18" s="48" t="b">
        <v>0</v>
      </c>
      <c r="H18" s="48" t="b">
        <v>0</v>
      </c>
      <c r="I18" s="48" t="b">
        <v>0</v>
      </c>
      <c r="J18" s="48"/>
      <c r="K18" s="48"/>
      <c r="L18" s="48"/>
      <c r="M18" s="48"/>
    </row>
    <row r="19" spans="1:13" s="47" customFormat="1" x14ac:dyDescent="0.25">
      <c r="A19" s="48" t="s">
        <v>291</v>
      </c>
      <c r="D19" s="48" t="str">
        <f t="shared" si="0"/>
        <v>building_characteristics_report.Door Area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292</v>
      </c>
      <c r="D20" s="48" t="str">
        <f t="shared" si="0"/>
        <v>building_characteristics_report.Window Areas</v>
      </c>
      <c r="F20" s="48" t="s">
        <v>244</v>
      </c>
      <c r="G20" s="48" t="b">
        <v>0</v>
      </c>
      <c r="H20" s="48" t="b">
        <v>0</v>
      </c>
      <c r="I20" s="48" t="b">
        <v>0</v>
      </c>
    </row>
    <row r="21" spans="1:13" s="47" customFormat="1" x14ac:dyDescent="0.25">
      <c r="A21" s="48" t="s">
        <v>293</v>
      </c>
      <c r="B21" s="48"/>
      <c r="C21" s="48"/>
      <c r="D21" s="48" t="str">
        <f t="shared" si="0"/>
        <v>building_characteristics_report.Neighbors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270</v>
      </c>
      <c r="B22" s="48"/>
      <c r="C22" s="48"/>
      <c r="D22" s="48" t="str">
        <f t="shared" si="0"/>
        <v>building_characteristics_report.Insulation Unfinished Attic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294</v>
      </c>
      <c r="B23" s="48"/>
      <c r="C23" s="48"/>
      <c r="D23" s="48" t="str">
        <f t="shared" si="0"/>
        <v>building_characteristics_report.Insulation Wall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295</v>
      </c>
      <c r="B24" s="48"/>
      <c r="C24" s="48"/>
      <c r="D24" s="48" t="str">
        <f t="shared" si="0"/>
        <v>building_characteristics_report.Insulation Slab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296</v>
      </c>
      <c r="D25" s="48" t="str">
        <f t="shared" si="0"/>
        <v>building_characteristics_report.Insulation Crawlspace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297</v>
      </c>
      <c r="D26" s="48" t="str">
        <f t="shared" si="0"/>
        <v>building_characteristics_report.Insulation Unfinished Basement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298</v>
      </c>
      <c r="D27" s="48" t="str">
        <f t="shared" si="0"/>
        <v>building_characteristics_report.Insulation Finished Basement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299</v>
      </c>
      <c r="D28" s="48" t="str">
        <f t="shared" si="0"/>
        <v>building_characteristics_report.Insulation Interzonal Floor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300</v>
      </c>
      <c r="D29" s="48" t="str">
        <f t="shared" si="0"/>
        <v>building_characteristics_report.Uninsulated Surfaces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301</v>
      </c>
      <c r="D30" s="48" t="str">
        <f t="shared" si="0"/>
        <v>building_characteristics_report.Roof Sheathing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302</v>
      </c>
      <c r="D31" s="48" t="str">
        <f t="shared" si="0"/>
        <v>building_characteristics_report.Wall Sheathing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303</v>
      </c>
      <c r="D32" s="48" t="str">
        <f t="shared" si="0"/>
        <v>building_characteristics_report.Floor Sheathing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304</v>
      </c>
      <c r="D33" s="48" t="str">
        <f t="shared" si="0"/>
        <v>building_characteristics_report.Exterior Finish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305</v>
      </c>
      <c r="D34" s="48" t="str">
        <f t="shared" si="0"/>
        <v>building_characteristics_report.Roof Material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306</v>
      </c>
      <c r="D35" s="48" t="str">
        <f t="shared" si="0"/>
        <v>building_characteristics_report.Floor Covering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307</v>
      </c>
      <c r="D36" s="48" t="str">
        <f t="shared" si="0"/>
        <v>building_characteristics_report.Thermal Mass Floor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308</v>
      </c>
      <c r="D37" s="48" t="str">
        <f t="shared" si="0"/>
        <v>building_characteristics_report.Thermal Mass Exterior Wall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309</v>
      </c>
      <c r="D38" s="48" t="str">
        <f t="shared" si="0"/>
        <v>building_characteristics_report.Thermal Mass Partition Wall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310</v>
      </c>
      <c r="D39" s="48" t="str">
        <f t="shared" si="0"/>
        <v>building_characteristics_report.Thermal Mass Ceiling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311</v>
      </c>
      <c r="D40" s="48" t="str">
        <f t="shared" si="0"/>
        <v>building_characteristics_report.Thermal Mass Furniture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312</v>
      </c>
      <c r="D41" s="48" t="str">
        <f t="shared" si="0"/>
        <v>building_characteristics_report.Doors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tr">
        <f t="shared" si="0"/>
        <v>building_characteristics_report.Windows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313</v>
      </c>
      <c r="D43" s="48" t="str">
        <f t="shared" si="0"/>
        <v>building_characteristics_report.Water Heater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314</v>
      </c>
      <c r="D44" s="48" t="str">
        <f t="shared" si="0"/>
        <v>building_characteristics_report.Hot Water Fixtures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366</v>
      </c>
      <c r="D45" s="48" t="str">
        <f t="shared" si="0"/>
        <v>building_characteristics_report.Hot Water Distribution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315</v>
      </c>
      <c r="D46" s="48" t="str">
        <f t="shared" si="0"/>
        <v>building_characteristics_report.HVAC System Is Combined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316</v>
      </c>
      <c r="D47" s="48" t="str">
        <f t="shared" si="0"/>
        <v>building_characteristics_report.HVAC System Combined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402</v>
      </c>
      <c r="D48" s="48" t="str">
        <f t="shared" si="0"/>
        <v>building_characteristics_report.HVAC System Heating Electricity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403</v>
      </c>
      <c r="D49" s="48" t="str">
        <f t="shared" si="0"/>
        <v>building_characteristics_report.HVAC System Heating Fuel Oil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404</v>
      </c>
      <c r="D50" s="48" t="str">
        <f t="shared" si="0"/>
        <v>building_characteristics_report.HVAC System Heating Natural Gas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405</v>
      </c>
      <c r="D51" s="48" t="str">
        <f t="shared" si="0"/>
        <v>building_characteristics_report.HVAC System Heating Propane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406</v>
      </c>
      <c r="D52" s="48" t="str">
        <f t="shared" si="0"/>
        <v>building_characteristics_report.HVAC System Heating Wood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317</v>
      </c>
      <c r="D53" s="48" t="str">
        <f t="shared" si="0"/>
        <v>building_characteristics_report.HVAC System Cooling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318</v>
      </c>
      <c r="D54" s="48" t="str">
        <f t="shared" si="0"/>
        <v>building_characteristics_report.Heating Setpoint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319</v>
      </c>
      <c r="D55" s="48" t="str">
        <f t="shared" si="0"/>
        <v>building_characteristics_report.Cooling Setpoint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320</v>
      </c>
      <c r="D56" s="48" t="str">
        <f t="shared" si="0"/>
        <v>building_characteristics_report.Refrigerator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321</v>
      </c>
      <c r="D57" s="48" t="str">
        <f t="shared" si="0"/>
        <v>building_characteristics_report.Cooking Range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322</v>
      </c>
      <c r="D58" s="48" t="str">
        <f t="shared" si="0"/>
        <v>building_characteristics_report.Dishwasher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323</v>
      </c>
      <c r="D59" s="48" t="str">
        <f t="shared" si="0"/>
        <v>building_characteristics_report.Clothes Washer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324</v>
      </c>
      <c r="D60" s="48" t="str">
        <f t="shared" si="0"/>
        <v>building_characteristics_report.Clothes Dryer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273</v>
      </c>
      <c r="D61" s="48" t="str">
        <f t="shared" si="0"/>
        <v>building_characteristics_report.Lighting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325</v>
      </c>
      <c r="D62" s="48" t="str">
        <f t="shared" si="0"/>
        <v>building_characteristics_report.Plug Loads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326</v>
      </c>
      <c r="D63" s="48" t="str">
        <f t="shared" si="0"/>
        <v>building_characteristics_report.Misc Extra Refrigerator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327</v>
      </c>
      <c r="D64" s="48" t="str">
        <f t="shared" si="0"/>
        <v>building_characteristics_report.Misc Freezer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328</v>
      </c>
      <c r="D65" s="48" t="str">
        <f t="shared" si="0"/>
        <v>building_characteristics_report.Misc Gas Fireplace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329</v>
      </c>
      <c r="D66" s="48" t="str">
        <f t="shared" si="0"/>
        <v>building_characteristics_report.Misc Gas Grill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330</v>
      </c>
      <c r="D67" s="48" t="str">
        <f t="shared" si="0"/>
        <v>building_characteristics_report.Misc Gas Lighting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331</v>
      </c>
      <c r="D68" s="48" t="str">
        <f t="shared" si="0"/>
        <v>building_characteristics_report.Misc Hot Tub Spa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332</v>
      </c>
      <c r="D69" s="48" t="str">
        <f t="shared" ref="D69:D74" si="1">"building_characteristics_report."&amp;A69</f>
        <v>building_characteristics_report.Misc Pool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333</v>
      </c>
      <c r="D70" s="48" t="str">
        <f t="shared" si="1"/>
        <v>building_characteristics_report.Misc Well Pump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334</v>
      </c>
      <c r="D71" s="48" t="str">
        <f t="shared" si="1"/>
        <v>building_characteristics_report.Ducts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335</v>
      </c>
      <c r="D72" s="48" t="str">
        <f t="shared" si="1"/>
        <v>building_characteristics_report.Infiltration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336</v>
      </c>
      <c r="D73" s="48" t="str">
        <f t="shared" si="1"/>
        <v>building_characteristics_report.Natural Ventilation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337</v>
      </c>
      <c r="D74" s="48" t="str">
        <f t="shared" si="1"/>
        <v>building_characteristics_report.Mechanical Ventilation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14" customFormat="1" x14ac:dyDescent="0.25">
      <c r="A75" s="49" t="s">
        <v>245</v>
      </c>
      <c r="D75" s="14" t="s">
        <v>340</v>
      </c>
      <c r="F75" s="14" t="s">
        <v>361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246</v>
      </c>
      <c r="D76" s="14" t="s">
        <v>341</v>
      </c>
      <c r="F76" s="14" t="s">
        <v>361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247</v>
      </c>
      <c r="D77" s="14" t="s">
        <v>342</v>
      </c>
      <c r="F77" s="14" t="s">
        <v>361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248</v>
      </c>
      <c r="D78" s="14" t="s">
        <v>343</v>
      </c>
      <c r="F78" s="14" t="s">
        <v>361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249</v>
      </c>
      <c r="D79" s="14" t="s">
        <v>344</v>
      </c>
      <c r="F79" s="14" t="s">
        <v>361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250</v>
      </c>
      <c r="D80" s="14" t="s">
        <v>345</v>
      </c>
      <c r="F80" s="14" t="s">
        <v>361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251</v>
      </c>
      <c r="D81" s="14" t="s">
        <v>346</v>
      </c>
      <c r="F81" s="14" t="s">
        <v>361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252</v>
      </c>
      <c r="D82" s="14" t="s">
        <v>347</v>
      </c>
      <c r="F82" s="14" t="s">
        <v>361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253</v>
      </c>
      <c r="D83" s="14" t="s">
        <v>348</v>
      </c>
      <c r="F83" s="14" t="s">
        <v>361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49" t="s">
        <v>254</v>
      </c>
      <c r="D84" s="14" t="s">
        <v>349</v>
      </c>
      <c r="F84" s="14" t="s">
        <v>361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49" t="s">
        <v>255</v>
      </c>
      <c r="D85" s="14" t="s">
        <v>350</v>
      </c>
      <c r="F85" s="14" t="s">
        <v>361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49" t="s">
        <v>256</v>
      </c>
      <c r="D86" s="14" t="s">
        <v>351</v>
      </c>
      <c r="F86" s="14" t="s">
        <v>361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257</v>
      </c>
      <c r="D87" s="14" t="s">
        <v>352</v>
      </c>
      <c r="F87" s="14" t="s">
        <v>361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258</v>
      </c>
      <c r="D88" s="14" t="s">
        <v>353</v>
      </c>
      <c r="F88" s="14" t="s">
        <v>361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259</v>
      </c>
      <c r="D89" s="14" t="s">
        <v>354</v>
      </c>
      <c r="F89" s="14" t="s">
        <v>361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260</v>
      </c>
      <c r="D90" s="14" t="s">
        <v>355</v>
      </c>
      <c r="F90" s="14" t="s">
        <v>361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14" t="s">
        <v>261</v>
      </c>
      <c r="D91" s="14" t="s">
        <v>356</v>
      </c>
      <c r="F91" s="14" t="s">
        <v>361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14" t="s">
        <v>262</v>
      </c>
      <c r="D92" s="14" t="s">
        <v>357</v>
      </c>
      <c r="F92" s="14" t="s">
        <v>361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14" t="s">
        <v>368</v>
      </c>
      <c r="D93" s="14" t="s">
        <v>369</v>
      </c>
      <c r="F93" s="14" t="s">
        <v>361</v>
      </c>
      <c r="G93" s="14" t="b">
        <v>0</v>
      </c>
      <c r="H93" s="14" t="b">
        <v>0</v>
      </c>
      <c r="I93" s="14" t="b">
        <v>0</v>
      </c>
      <c r="J93" s="49"/>
      <c r="K93" s="49"/>
      <c r="L93" s="49"/>
      <c r="M93" s="49"/>
    </row>
    <row r="94" spans="1:13" s="14" customFormat="1" x14ac:dyDescent="0.25">
      <c r="A94" s="14" t="s">
        <v>370</v>
      </c>
      <c r="D94" s="14" t="s">
        <v>371</v>
      </c>
      <c r="F94" s="14" t="s">
        <v>361</v>
      </c>
      <c r="G94" s="14" t="b">
        <v>0</v>
      </c>
      <c r="H94" s="14" t="b">
        <v>0</v>
      </c>
      <c r="I94" s="14" t="b">
        <v>0</v>
      </c>
      <c r="J94" s="49"/>
      <c r="K94" s="49"/>
      <c r="L94" s="49"/>
      <c r="M94" s="49"/>
    </row>
    <row r="95" spans="1:13" s="14" customFormat="1" x14ac:dyDescent="0.25">
      <c r="A95" s="49" t="s">
        <v>373</v>
      </c>
      <c r="D95" s="14" t="s">
        <v>375</v>
      </c>
      <c r="F95" s="14" t="s">
        <v>361</v>
      </c>
      <c r="G95" s="14" t="b">
        <v>0</v>
      </c>
      <c r="H95" s="14" t="b">
        <v>0</v>
      </c>
      <c r="I95" s="14" t="b">
        <v>0</v>
      </c>
    </row>
    <row r="96" spans="1:13" s="14" customFormat="1" x14ac:dyDescent="0.25">
      <c r="A96" s="49" t="s">
        <v>374</v>
      </c>
      <c r="D96" s="14" t="s">
        <v>376</v>
      </c>
      <c r="F96" s="14" t="s">
        <v>361</v>
      </c>
      <c r="G96" s="14" t="b">
        <v>0</v>
      </c>
      <c r="H96" s="14" t="b">
        <v>0</v>
      </c>
      <c r="I96" s="14" t="b">
        <v>0</v>
      </c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2016-12-04T16:52:16Z</dcterms:modified>
</cp:coreProperties>
</file>