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E31" i="2" l="1"/>
  <c r="E30" i="2"/>
  <c r="E29" i="2"/>
  <c r="E28" i="2"/>
  <c r="D27" i="2"/>
  <c r="E24" i="2" l="1"/>
  <c r="E22" i="2"/>
  <c r="E15" i="2"/>
  <c r="E25" i="2" l="1"/>
  <c r="E23" i="2"/>
  <c r="E21" i="2"/>
  <c r="E18" i="2"/>
  <c r="E14" i="2"/>
  <c r="E11" i="2"/>
  <c r="E10" i="2"/>
  <c r="E7" i="2"/>
  <c r="E5" i="2"/>
  <c r="D9" i="2"/>
  <c r="C45" i="7" l="1"/>
  <c r="D20" i="2"/>
  <c r="D17" i="2"/>
  <c r="D13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<sst xmlns="http://schemas.openxmlformats.org/spreadsheetml/2006/main" count="716" uniqueCount="472">
  <si>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</si>
  <si>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</si>
  <si>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</si>
  <si>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</si>
  <si>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</si>
  <si>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</si>
  <si>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</si>
  <si>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</si>
  <si>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</si>
  <si>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</si>
  <si>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</si>
  <si>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</si>
  <si>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</si>
  <si>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</si>
  <si>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</si>
  <si>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</si>
  <si>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</si>
  <si>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</si>
  <si>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</si>
  <si>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</si>
  <si>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</si>
  <si>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</si>
  <si>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</si>
  <si>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</si>
  <si>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</si>
  <si>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</si>
  <si>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</si>
  <si>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</si>
  <si>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</si>
  <si>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</si>
  <si>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</si>
  <si>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</si>
  <si>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</si>
  <si>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</si>
  <si>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</si>
  <si>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</si>
  <si>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</si>
  <si>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</si>
  <si>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</si>
  <si>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</si>
  <si>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</si>
  <si>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</si>
  <si>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</si>
  <si>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</si>
  <si>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</si>
  <si>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</si>
  <si>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</si>
  <si>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</si>
  <si>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</si>
  <si>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</si>
  <si>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</si>
  <si>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</si>
  <si>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</si>
  <si>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</si>
  <si>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</si>
  <si>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</si>
  <si>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</si>
  <si>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</si>
  <si>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</si>
  <si>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</si>
  <si>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</si>
  <si>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</si>
  <si>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</si>
  <si>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</si>
  <si>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</si>
  <si>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</si>
  <si>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</si>
  <si>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</si>
  <si>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</si>
  <si>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</si>
  <si>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</si>
  <si>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</si>
  <si>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</si>
  <si>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</si>
  <si>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</si>
  <si>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</si>
  <si>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</si>
  <si>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</si>
  <si>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</si>
  <si>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</si>
  <si>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</si>
  <si>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</si>
  <si>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</si>
  <si>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</si>
  <si>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</si>
  <si>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</si>
  <si>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</si>
  <si>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</si>
  <si>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</si>
  <si>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</si>
  <si>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</si>
  <si>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</si>
  <si>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</si>
  <si>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</si>
  <si>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</si>
  <si>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</si>
  <si>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</si>
  <si>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</si>
  <si>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</si>
  <si>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</si>
  <si>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</si>
  <si>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</si>
  <si>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</si>
  <si>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</si>
  <si>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</si>
  <si>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</si>
  <si>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</si>
  <si>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</si>
  <si>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</si>
  <si>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</si>
  <si>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</si>
  <si>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</si>
  <si>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</si>
  <si>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</si>
  <si>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</si>
  <si>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</si>
  <si>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</si>
  <si>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</si>
  <si>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</si>
  <si>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</si>
  <si>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</si>
  <si>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</si>
  <si>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</si>
  <si>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</si>
  <si>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</si>
  <si>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</si>
  <si>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</si>
  <si>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</si>
  <si>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</si>
  <si>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</si>
  <si>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</si>
  <si>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</si>
  <si>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</si>
  <si>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</si>
  <si>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</si>
  <si>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</si>
  <si>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</si>
  <si>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</si>
  <si>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</si>
  <si>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</si>
  <si>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</si>
  <si>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</si>
  <si>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</si>
  <si>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</si>
  <si>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</si>
  <si>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</si>
  <si>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</si>
  <si>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</si>
  <si>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</si>
  <si>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</si>
  <si>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</si>
  <si>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</si>
  <si>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</si>
  <si>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</si>
  <si>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</si>
  <si>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</si>
  <si>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</si>
  <si>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</si>
  <si>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</si>
  <si>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</si>
  <si>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</si>
  <si>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</si>
  <si>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</si>
  <si>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</si>
  <si>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</si>
  <si>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</si>
  <si>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</si>
  <si>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</si>
  <si>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</si>
  <si>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</si>
  <si>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</si>
  <si>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</si>
  <si>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</si>
  <si>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</si>
  <si>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</si>
  <si>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</si>
  <si>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</si>
  <si>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</si>
  <si>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</si>
  <si>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</si>
  <si>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</si>
  <si>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</si>
  <si>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</si>
  <si>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</si>
  <si>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</si>
  <si>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</si>
  <si>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</si>
  <si>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</si>
  <si>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</si>
  <si>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</si>
  <si>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</si>
  <si>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</si>
  <si>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</si>
  <si>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</si>
  <si>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</si>
  <si>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</si>
  <si>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</si>
  <si>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</si>
  <si>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</si>
  <si>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</si>
  <si>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</si>
  <si>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</si>
  <si>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</si>
  <si>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</si>
  <si>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</si>
  <si>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</si>
  <si>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</si>
  <si>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</si>
  <si>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</si>
  <si>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</si>
  <si>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</si>
  <si>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</si>
  <si>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</si>
  <si>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</si>
  <si>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</si>
  <si>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</si>
  <si>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</si>
  <si>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</si>
  <si>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</si>
  <si>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</si>
  <si>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</si>
  <si>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</si>
  <si>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</si>
  <si>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</si>
  <si>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</si>
  <si>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</si>
  <si>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</si>
  <si>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</si>
  <si>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</si>
  <si>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</si>
  <si>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</si>
  <si>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</si>
  <si>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</si>
  <si>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</si>
  <si>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</si>
  <si>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</si>
  <si>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</si>
  <si>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</si>
  <si>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</si>
  <si>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</si>
  <si>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</si>
  <si>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</si>
  <si>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</si>
  <si>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</si>
  <si>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</si>
  <si>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</si>
  <si>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</si>
  <si>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</si>
  <si>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</si>
  <si>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</si>
  <si>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</si>
  <si>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</si>
  <si>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</si>
  <si>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</si>
  <si>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</si>
  <si>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</si>
  <si>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</si>
  <si>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</si>
  <si>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</si>
  <si>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</si>
  <si>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</si>
  <si>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</si>
  <si>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</si>
  <si>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</si>
  <si>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</si>
  <si>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</si>
  <si>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</si>
  <si>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</si>
  <si>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</si>
  <si>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</si>
  <si>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</si>
  <si>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</si>
  <si>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</si>
  <si>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</si>
  <si>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</si>
  <si>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</si>
  <si>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</si>
  <si>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</si>
  <si>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</si>
  <si>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</si>
  <si>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</si>
  <si>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</si>
  <si>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</si>
  <si>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</si>
  <si>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</si>
  <si>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</si>
  <si>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</si>
  <si>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</si>
  <si>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</si>
  <si>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</si>
  <si>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</si>
  <si>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</si>
  <si>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</si>
  <si>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</si>
  <si>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</si>
  <si>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</si>
  <si>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</si>
  <si>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</si>
  <si>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</si>
  <si>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</si>
  <si>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</si>
  <si>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</si>
  <si>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</si>
  <si>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</si>
  <si>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</si>
  <si>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</si>
  <si>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</si>
  <si>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</si>
  <si>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</si>
  <si>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</si>
  <si>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</si>
  <si>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</si>
  <si>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</si>
  <si>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</si>
  <si>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</si>
  <si>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</si>
  <si>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</si>
  <si>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</si>
  <si>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</si>
  <si>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</si>
  <si>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</si>
  <si>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</si>
  <si>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</si>
  <si>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</si>
  <si>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</si>
  <si>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</si>
  <si>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</si>
  <si>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</si>
  <si>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</si>
  <si>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</si>
  <si>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</si>
  <si>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</si>
  <si>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</si>
  <si>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</si>
  <si>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</si>
  <si>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</si>
  <si>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</si>
  <si>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</si>
  <si>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</si>
  <si>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</si>
  <si>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</si>
  <si>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</si>
  <si>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</si>
  <si>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</si>
  <si>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</si>
  <si>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</si>
  <si>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</si>
  <si>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</si>
  <si>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</si>
  <si>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</si>
  <si>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</si>
  <si>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</si>
  <si>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</si>
  <si>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</si>
  <si>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</si>
  <si>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</si>
  <si>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</si>
  <si>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</si>
  <si>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</si>
  <si>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</si>
  <si>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</si>
  <si>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</si>
  <si>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</si>
  <si>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</si>
  <si>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</si>
  <si>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</si>
  <si>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</si>
  <si>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</si>
  <si>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</si>
  <si>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</si>
  <si>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</si>
  <si>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</si>
  <si>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</si>
  <si>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</si>
  <si>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</si>
  <si>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</si>
  <si>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</si>
  <si>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</si>
  <si>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</si>
  <si>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</si>
  <si>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</si>
  <si>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</si>
  <si>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</si>
  <si>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</si>
  <si>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</si>
  <si>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</si>
  <si>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</si>
  <si>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</si>
  <si>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</si>
  <si>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</si>
  <si>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</si>
  <si>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</si>
  <si>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</si>
  <si>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</si>
  <si>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</si>
  <si>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</si>
  <si>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</si>
  <si>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</si>
  <si>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</si>
  <si>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</si>
  <si>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</si>
  <si>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</si>
  <si>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</si>
  <si>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</si>
  <si>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</si>
  <si>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</si>
  <si>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</si>
  <si>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</si>
  <si>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</si>
  <si>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</si>
  <si>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</si>
  <si>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</si>
  <si>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</si>
  <si>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</si>
  <si>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</si>
  <si>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</si>
  <si>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</si>
  <si>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</si>
  <si>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</si>
  <si>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</si>
  <si>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</si>
  <si>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</si>
  <si>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</si>
  <si>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</si>
  <si>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</si>
  <si>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</si>
  <si>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</si>
  <si>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</si>
  <si>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</si>
  <si>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</si>
  <si>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</si>
  <si>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</si>
  <si>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</si>
  <si>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</si>
  <si>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</si>
  <si>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</si>
  <si>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</si>
  <si>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</si>
  <si>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</si>
  <si>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</si>
  <si>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</si>
  <si>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</si>
  <si>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</si>
  <si>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</si>
  <si>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</si>
  <si>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</si>
  <si>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</si>
  <si>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</si>
  <si>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</si>
  <si>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</si>
  <si>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</si>
  <si>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building_characteristics_report.Location Heating Region</t>
  </si>
  <si>
    <t>Location Cooling Region</t>
  </si>
  <si>
    <t>building_characteristics_report.Location Cooling Region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</si>
  <si>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</si>
  <si>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</si>
  <si>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</si>
  <si>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</si>
  <si>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</si>
  <si>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</si>
  <si>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</si>
  <si>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</si>
  <si>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</si>
  <si>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</si>
  <si>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</si>
  <si>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</si>
  <si>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</si>
  <si>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</si>
  <si>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</si>
  <si>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</si>
  <si>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Geometry Heated Basement</t>
  </si>
  <si>
    <t>building_characteristics_report.Geometry Heated Basement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</si>
</sst>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444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360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433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427</v>
      </c>
      <c r="E24" s="22"/>
    </row>
    <row r="25" spans="1:6" x14ac:dyDescent="0.25">
      <c r="A25" s="22" t="s">
        <v>430</v>
      </c>
      <c r="B25" s="21">
        <v>1</v>
      </c>
      <c r="C25" s="21" t="s">
        <v>428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5" t="s">
        <v>39</v>
      </c>
      <c r="V1" s="55"/>
      <c r="W1" s="55"/>
      <c r="X1" s="55"/>
      <c r="Y1" s="55"/>
      <c r="Z1" s="55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279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429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445</v>
      </c>
      <c r="C6" s="52" t="s">
        <v>446</v>
      </c>
      <c r="D6" s="52" t="s">
        <v>446</v>
      </c>
      <c r="E6" s="52" t="s">
        <v>447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448</v>
      </c>
      <c r="E7" s="53" t="str">
        <f>LOWER(SUBSTITUTE(D7," ","_"))</f>
        <v>always_run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449</v>
      </c>
      <c r="Q7" s="53"/>
      <c r="R7" s="53" t="s">
        <v>271</v>
      </c>
      <c r="S7" s="53"/>
      <c r="T7" s="53"/>
      <c r="U7" s="53"/>
      <c r="V7" s="53"/>
      <c r="W7" s="53"/>
      <c r="X7" s="53"/>
      <c r="Y7" s="54"/>
      <c r="Z7" s="54"/>
    </row>
    <row r="8" spans="1:26" s="51" customFormat="1" ht="15.75" x14ac:dyDescent="0.25">
      <c r="A8" s="52" t="b">
        <v>1</v>
      </c>
      <c r="B8" s="52" t="s">
        <v>463</v>
      </c>
      <c r="C8" s="52" t="s">
        <v>269</v>
      </c>
      <c r="D8" s="52" t="s">
        <v>269</v>
      </c>
      <c r="E8" s="52" t="s">
        <v>40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6" s="53" customFormat="1" ht="15.75" x14ac:dyDescent="0.25">
      <c r="B9" s="53" t="s">
        <v>240</v>
      </c>
      <c r="D9" s="53" t="str">
        <f>"Run " &amp; B8</f>
        <v>Run R13 Wall Insulation Upgrade (If Uninsulated)</v>
      </c>
      <c r="E9" s="53" t="s">
        <v>266</v>
      </c>
      <c r="G9" s="53" t="s">
        <v>267</v>
      </c>
      <c r="I9" s="53">
        <v>1</v>
      </c>
      <c r="K9" s="53">
        <v>0</v>
      </c>
      <c r="L9" s="53">
        <v>1</v>
      </c>
      <c r="M9" s="53">
        <v>1</v>
      </c>
      <c r="N9" s="53">
        <v>1</v>
      </c>
      <c r="P9" s="53" t="s">
        <v>268</v>
      </c>
      <c r="R9" s="53" t="s">
        <v>271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454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464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459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465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52" t="b">
        <v>1</v>
      </c>
      <c r="B12" s="39" t="s">
        <v>460</v>
      </c>
      <c r="C12" s="39" t="s">
        <v>269</v>
      </c>
      <c r="D12" s="39" t="s">
        <v>269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266</v>
      </c>
      <c r="G13" s="45" t="s">
        <v>267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268</v>
      </c>
      <c r="R13" s="45" t="s">
        <v>271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454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455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459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461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52" t="b">
        <v>1</v>
      </c>
      <c r="B16" s="39" t="s">
        <v>274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271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454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456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52" t="b">
        <v>1</v>
      </c>
      <c r="B19" s="39" t="s">
        <v>466</v>
      </c>
      <c r="C19" s="39" t="s">
        <v>269</v>
      </c>
      <c r="D19" s="39" t="s">
        <v>269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Upgrade Package (Allow Individual Options)</v>
      </c>
      <c r="E20" s="45" t="s">
        <v>266</v>
      </c>
      <c r="G20" s="45" t="s">
        <v>267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268</v>
      </c>
      <c r="R20" s="45" t="s">
        <v>271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454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464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459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465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457</v>
      </c>
      <c r="E23" s="10" t="str">
        <f t="shared" si="2"/>
        <v>option_2</v>
      </c>
      <c r="F23" s="10"/>
      <c r="G23" s="10" t="s">
        <v>233</v>
      </c>
      <c r="H23" s="10"/>
      <c r="I23" s="10" t="s">
        <v>455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462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461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458</v>
      </c>
      <c r="E25" s="10" t="str">
        <f t="shared" si="2"/>
        <v>option_3</v>
      </c>
      <c r="F25" s="10"/>
      <c r="G25" s="10" t="s">
        <v>233</v>
      </c>
      <c r="H25" s="10"/>
      <c r="I25" s="10" t="s">
        <v>456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51" customFormat="1" ht="15.75" x14ac:dyDescent="0.25">
      <c r="A26" s="52" t="b">
        <v>1</v>
      </c>
      <c r="B26" s="52" t="s">
        <v>467</v>
      </c>
      <c r="C26" s="52" t="s">
        <v>269</v>
      </c>
      <c r="D26" s="52" t="s">
        <v>269</v>
      </c>
      <c r="E26" s="52" t="s">
        <v>40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spans="1:26" s="53" customFormat="1" ht="15.75" x14ac:dyDescent="0.25">
      <c r="B27" s="53" t="s">
        <v>240</v>
      </c>
      <c r="D27" s="53" t="str">
        <f>"Run " &amp; B26</f>
        <v>Run Upgrade Package (All or None)</v>
      </c>
      <c r="E27" s="53" t="s">
        <v>266</v>
      </c>
      <c r="G27" s="53" t="s">
        <v>267</v>
      </c>
      <c r="I27" s="53">
        <v>1</v>
      </c>
      <c r="K27" s="53">
        <v>0</v>
      </c>
      <c r="L27" s="53">
        <v>1</v>
      </c>
      <c r="M27" s="53">
        <v>1</v>
      </c>
      <c r="N27" s="53">
        <v>1</v>
      </c>
      <c r="P27" s="53" t="s">
        <v>268</v>
      </c>
      <c r="R27" s="53" t="s">
        <v>271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454</v>
      </c>
      <c r="E28" s="10" t="str">
        <f t="shared" ref="E28:E31" si="3">LOWER(SUBSTITUTE(D28," ","_"))</f>
        <v>option_1</v>
      </c>
      <c r="F28" s="10"/>
      <c r="G28" s="10" t="s">
        <v>233</v>
      </c>
      <c r="H28" s="10"/>
      <c r="I28" s="10" t="s">
        <v>464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457</v>
      </c>
      <c r="E29" s="10" t="str">
        <f t="shared" si="3"/>
        <v>option_2</v>
      </c>
      <c r="F29" s="10"/>
      <c r="G29" s="10" t="s">
        <v>233</v>
      </c>
      <c r="H29" s="10"/>
      <c r="I29" s="10" t="s">
        <v>455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458</v>
      </c>
      <c r="E30" s="10" t="str">
        <f t="shared" si="3"/>
        <v>option_3</v>
      </c>
      <c r="F30" s="10"/>
      <c r="G30" s="10" t="s">
        <v>233</v>
      </c>
      <c r="H30" s="10"/>
      <c r="I30" s="10" t="s">
        <v>456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468</v>
      </c>
      <c r="E31" s="10" t="str">
        <f t="shared" si="3"/>
        <v>package_apply_logic</v>
      </c>
      <c r="F31" s="10"/>
      <c r="G31" s="10" t="s">
        <v>233</v>
      </c>
      <c r="H31" s="10"/>
      <c r="I31" s="10" t="s">
        <v>469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0" t="b">
        <v>1</v>
      </c>
      <c r="B32" s="40" t="s">
        <v>361</v>
      </c>
      <c r="C32" s="40" t="s">
        <v>362</v>
      </c>
      <c r="D32" s="40" t="s">
        <v>362</v>
      </c>
      <c r="E32" s="40" t="s">
        <v>236</v>
      </c>
      <c r="F32" s="40"/>
      <c r="G32" s="40"/>
      <c r="H32" s="41"/>
      <c r="I32" s="4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s="38" customFormat="1" ht="15.75" x14ac:dyDescent="0.25">
      <c r="A33" s="40" t="b">
        <v>1</v>
      </c>
      <c r="B33" s="40" t="s">
        <v>340</v>
      </c>
      <c r="C33" s="40" t="s">
        <v>341</v>
      </c>
      <c r="D33" s="40" t="s">
        <v>341</v>
      </c>
      <c r="E33" s="40" t="s">
        <v>236</v>
      </c>
      <c r="F33" s="40"/>
      <c r="G33" s="40"/>
      <c r="H33" s="41"/>
      <c r="I33" s="4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s="38" customFormat="1" ht="15.75" x14ac:dyDescent="0.25">
      <c r="A34" s="40" t="b">
        <v>1</v>
      </c>
      <c r="B34" s="40" t="s">
        <v>238</v>
      </c>
      <c r="C34" s="40" t="s">
        <v>237</v>
      </c>
      <c r="D34" s="40" t="s">
        <v>237</v>
      </c>
      <c r="E34" s="40" t="s">
        <v>236</v>
      </c>
      <c r="F34" s="40"/>
      <c r="G34" s="40"/>
      <c r="H34" s="41"/>
      <c r="I34" s="4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x14ac:dyDescent="0.25">
      <c r="B35" s="50"/>
    </row>
    <row r="36" spans="1:24" x14ac:dyDescent="0.25">
      <c r="B36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450</v>
      </c>
      <c r="B4" s="48"/>
      <c r="C4" s="48"/>
      <c r="D4" s="48" t="s">
        <v>451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452</v>
      </c>
      <c r="B5" s="48"/>
      <c r="C5" s="48"/>
      <c r="D5" s="48" t="s">
        <v>453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280</v>
      </c>
      <c r="B6" s="48"/>
      <c r="C6" s="48"/>
      <c r="D6" s="48" t="s">
        <v>363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281</v>
      </c>
      <c r="B7" s="48"/>
      <c r="C7" s="48"/>
      <c r="D7" s="48" t="s">
        <v>364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282</v>
      </c>
      <c r="B8" s="48"/>
      <c r="C8" s="48"/>
      <c r="D8" s="48" t="s">
        <v>365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283</v>
      </c>
      <c r="B9" s="48"/>
      <c r="C9" s="48"/>
      <c r="D9" s="48" t="s">
        <v>366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284</v>
      </c>
      <c r="B10" s="48"/>
      <c r="C10" s="48"/>
      <c r="D10" s="48" t="s">
        <v>367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470</v>
      </c>
      <c r="B11" s="48"/>
      <c r="C11" s="48"/>
      <c r="D11" s="48" t="s">
        <v>471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285</v>
      </c>
      <c r="B12" s="48"/>
      <c r="C12" s="48"/>
      <c r="D12" s="48" t="s">
        <v>368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286</v>
      </c>
      <c r="B13" s="48"/>
      <c r="C13" s="48"/>
      <c r="D13" s="48" t="s">
        <v>369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287</v>
      </c>
      <c r="B14" s="48"/>
      <c r="C14" s="48"/>
      <c r="D14" s="48" t="s">
        <v>370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438</v>
      </c>
      <c r="B15" s="48"/>
      <c r="C15" s="48"/>
      <c r="D15" s="48" t="s">
        <v>439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288</v>
      </c>
      <c r="B16" s="48"/>
      <c r="C16" s="48"/>
      <c r="D16" s="48" t="s">
        <v>371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289</v>
      </c>
      <c r="B17" s="48"/>
      <c r="C17" s="48"/>
      <c r="D17" s="48" t="s">
        <v>372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290</v>
      </c>
      <c r="B18" s="48"/>
      <c r="C18" s="48"/>
      <c r="D18" s="48" t="s">
        <v>373</v>
      </c>
      <c r="E18" s="48"/>
      <c r="F18" s="48" t="s">
        <v>244</v>
      </c>
      <c r="G18" s="48" t="b">
        <v>0</v>
      </c>
      <c r="H18" s="48" t="b">
        <v>0</v>
      </c>
      <c r="I18" s="48" t="b">
        <v>0</v>
      </c>
      <c r="J18" s="48"/>
      <c r="K18" s="48"/>
      <c r="L18" s="48"/>
      <c r="M18" s="48"/>
    </row>
    <row r="19" spans="1:13" s="47" customFormat="1" x14ac:dyDescent="0.25">
      <c r="A19" s="48" t="s">
        <v>291</v>
      </c>
      <c r="D19" s="48" t="s">
        <v>374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292</v>
      </c>
      <c r="D20" s="48" t="s">
        <v>375</v>
      </c>
      <c r="F20" s="48" t="s">
        <v>244</v>
      </c>
      <c r="G20" s="48" t="b">
        <v>0</v>
      </c>
      <c r="H20" s="48" t="b">
        <v>0</v>
      </c>
      <c r="I20" s="48" t="b">
        <v>0</v>
      </c>
    </row>
    <row r="21" spans="1:13" s="47" customFormat="1" x14ac:dyDescent="0.25">
      <c r="A21" s="48" t="s">
        <v>293</v>
      </c>
      <c r="B21" s="48"/>
      <c r="C21" s="48"/>
      <c r="D21" s="48" t="s">
        <v>376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270</v>
      </c>
      <c r="B22" s="48"/>
      <c r="C22" s="48"/>
      <c r="D22" s="48" t="s">
        <v>377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294</v>
      </c>
      <c r="B23" s="48"/>
      <c r="C23" s="48"/>
      <c r="D23" s="48" t="s">
        <v>378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295</v>
      </c>
      <c r="B24" s="48"/>
      <c r="C24" s="48"/>
      <c r="D24" s="48" t="s">
        <v>379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296</v>
      </c>
      <c r="B25" s="48"/>
      <c r="C25" s="48"/>
      <c r="D25" s="48" t="s">
        <v>380</v>
      </c>
      <c r="E25" s="48"/>
      <c r="F25" s="48" t="s">
        <v>244</v>
      </c>
      <c r="G25" s="48" t="b">
        <v>0</v>
      </c>
      <c r="H25" s="48" t="b">
        <v>0</v>
      </c>
      <c r="I25" s="48" t="b">
        <v>0</v>
      </c>
      <c r="J25" s="48"/>
      <c r="K25" s="48"/>
      <c r="L25" s="48"/>
      <c r="M25" s="48"/>
    </row>
    <row r="26" spans="1:13" s="47" customFormat="1" x14ac:dyDescent="0.25">
      <c r="A26" s="48" t="s">
        <v>297</v>
      </c>
      <c r="D26" s="48" t="s">
        <v>381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298</v>
      </c>
      <c r="D27" s="48" t="s">
        <v>382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299</v>
      </c>
      <c r="D28" s="48" t="s">
        <v>383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300</v>
      </c>
      <c r="D29" s="48" t="s">
        <v>384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301</v>
      </c>
      <c r="D30" s="48" t="s">
        <v>385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302</v>
      </c>
      <c r="D31" s="48" t="s">
        <v>386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303</v>
      </c>
      <c r="D32" s="48" t="s">
        <v>387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304</v>
      </c>
      <c r="D33" s="48" t="s">
        <v>388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305</v>
      </c>
      <c r="D34" s="48" t="s">
        <v>389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306</v>
      </c>
      <c r="D35" s="48" t="s">
        <v>390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307</v>
      </c>
      <c r="D36" s="48" t="s">
        <v>391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308</v>
      </c>
      <c r="D37" s="48" t="s">
        <v>392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309</v>
      </c>
      <c r="D38" s="48" t="s">
        <v>393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310</v>
      </c>
      <c r="D39" s="48" t="s">
        <v>394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311</v>
      </c>
      <c r="D40" s="48" t="s">
        <v>395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312</v>
      </c>
      <c r="D41" s="48" t="s">
        <v>396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313</v>
      </c>
      <c r="D42" s="48" t="s">
        <v>397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272</v>
      </c>
      <c r="D43" s="48" t="s">
        <v>398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314</v>
      </c>
      <c r="D44" s="48" t="s">
        <v>399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315</v>
      </c>
      <c r="D45" s="48" t="s">
        <v>400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431</v>
      </c>
      <c r="D46" s="48" t="s">
        <v>432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316</v>
      </c>
      <c r="D47" s="48" t="s">
        <v>401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317</v>
      </c>
      <c r="D48" s="48" t="s">
        <v>402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318</v>
      </c>
      <c r="D49" s="48" t="s">
        <v>403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319</v>
      </c>
      <c r="D50" s="48" t="s">
        <v>404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320</v>
      </c>
      <c r="D51" s="48" t="s">
        <v>405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321</v>
      </c>
      <c r="D52" s="48" t="s">
        <v>406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322</v>
      </c>
      <c r="D53" s="48" t="s">
        <v>407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323</v>
      </c>
      <c r="D54" s="48" t="s">
        <v>408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324</v>
      </c>
      <c r="D55" s="48" t="s">
        <v>409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325</v>
      </c>
      <c r="D56" s="48" t="s">
        <v>410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326</v>
      </c>
      <c r="D57" s="48" t="s">
        <v>411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273</v>
      </c>
      <c r="D58" s="48" t="s">
        <v>412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327</v>
      </c>
      <c r="D59" s="48" t="s">
        <v>413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328</v>
      </c>
      <c r="D60" s="48" t="s">
        <v>414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329</v>
      </c>
      <c r="D61" s="48" t="s">
        <v>415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330</v>
      </c>
      <c r="D62" s="48" t="s">
        <v>416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331</v>
      </c>
      <c r="D63" s="48" t="s">
        <v>417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332</v>
      </c>
      <c r="D64" s="48" t="s">
        <v>418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333</v>
      </c>
      <c r="D65" s="48" t="s">
        <v>419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334</v>
      </c>
      <c r="D66" s="48" t="s">
        <v>420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335</v>
      </c>
      <c r="D67" s="48" t="s">
        <v>421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336</v>
      </c>
      <c r="D68" s="48" t="s">
        <v>422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337</v>
      </c>
      <c r="D69" s="48" t="s">
        <v>423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338</v>
      </c>
      <c r="D70" s="48" t="s">
        <v>424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339</v>
      </c>
      <c r="D71" s="48" t="s">
        <v>425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14" customFormat="1" x14ac:dyDescent="0.25">
      <c r="A72" s="49" t="s">
        <v>245</v>
      </c>
      <c r="D72" s="14" t="s">
        <v>342</v>
      </c>
      <c r="F72" s="14" t="s">
        <v>426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246</v>
      </c>
      <c r="D73" s="14" t="s">
        <v>343</v>
      </c>
      <c r="F73" s="14" t="s">
        <v>426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247</v>
      </c>
      <c r="D74" s="14" t="s">
        <v>344</v>
      </c>
      <c r="F74" s="14" t="s">
        <v>426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248</v>
      </c>
      <c r="D75" s="14" t="s">
        <v>345</v>
      </c>
      <c r="F75" s="14" t="s">
        <v>426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249</v>
      </c>
      <c r="D76" s="14" t="s">
        <v>346</v>
      </c>
      <c r="F76" s="14" t="s">
        <v>426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250</v>
      </c>
      <c r="D77" s="14" t="s">
        <v>347</v>
      </c>
      <c r="F77" s="14" t="s">
        <v>426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251</v>
      </c>
      <c r="D78" s="14" t="s">
        <v>348</v>
      </c>
      <c r="F78" s="14" t="s">
        <v>426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252</v>
      </c>
      <c r="D79" s="14" t="s">
        <v>349</v>
      </c>
      <c r="F79" s="14" t="s">
        <v>426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253</v>
      </c>
      <c r="D80" s="14" t="s">
        <v>350</v>
      </c>
      <c r="F80" s="14" t="s">
        <v>426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254</v>
      </c>
      <c r="D81" s="14" t="s">
        <v>351</v>
      </c>
      <c r="F81" s="14" t="s">
        <v>426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255</v>
      </c>
      <c r="D82" s="14" t="s">
        <v>352</v>
      </c>
      <c r="F82" s="14" t="s">
        <v>426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256</v>
      </c>
      <c r="D83" s="14" t="s">
        <v>353</v>
      </c>
      <c r="F83" s="14" t="s">
        <v>426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257</v>
      </c>
      <c r="D84" s="14" t="s">
        <v>354</v>
      </c>
      <c r="F84" s="14" t="s">
        <v>426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258</v>
      </c>
      <c r="D85" s="14" t="s">
        <v>355</v>
      </c>
      <c r="F85" s="14" t="s">
        <v>426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259</v>
      </c>
      <c r="D86" s="14" t="s">
        <v>356</v>
      </c>
      <c r="F86" s="14" t="s">
        <v>426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260</v>
      </c>
      <c r="D87" s="14" t="s">
        <v>357</v>
      </c>
      <c r="F87" s="14" t="s">
        <v>426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261</v>
      </c>
      <c r="D88" s="14" t="s">
        <v>358</v>
      </c>
      <c r="F88" s="14" t="s">
        <v>426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262</v>
      </c>
      <c r="D89" s="14" t="s">
        <v>359</v>
      </c>
      <c r="F89" s="14" t="s">
        <v>426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434</v>
      </c>
      <c r="D90" s="14" t="s">
        <v>435</v>
      </c>
      <c r="F90" s="14" t="s">
        <v>426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14" t="s">
        <v>436</v>
      </c>
      <c r="D91" s="14" t="s">
        <v>437</v>
      </c>
      <c r="F91" s="14" t="s">
        <v>426</v>
      </c>
      <c r="G91" s="14" t="b">
        <v>0</v>
      </c>
      <c r="H91" s="14" t="b">
        <v>0</v>
      </c>
      <c r="I91" s="14" t="b">
        <v>0</v>
      </c>
      <c r="J91" s="49"/>
      <c r="K91" s="49"/>
      <c r="L91" s="49"/>
      <c r="M91" s="49"/>
    </row>
    <row r="92" spans="1:13" s="14" customFormat="1" x14ac:dyDescent="0.25">
      <c r="A92" s="49" t="s">
        <v>440</v>
      </c>
      <c r="D92" s="14" t="s">
        <v>442</v>
      </c>
      <c r="F92" s="14" t="s">
        <v>426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49" t="s">
        <v>441</v>
      </c>
      <c r="D93" s="14" t="s">
        <v>443</v>
      </c>
      <c r="F93" s="14" t="s">
        <v>426</v>
      </c>
      <c r="G93" s="14" t="b">
        <v>0</v>
      </c>
      <c r="H93" s="14" t="b">
        <v>0</v>
      </c>
      <c r="I93" s="14" t="b">
        <v>0</v>
      </c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2016-12-01T18:35:49Z</dcterms:modified>
</cp:coreProperties>
</file>