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0490" windowHeight="8295" tabRatio="562"/>
  </bookViews>
  <sheets>
    <sheet name="Setup" sheetId="7" r:id="rId1"/>
    <sheet name="Variables" sheetId="2" r:id="rId2"/>
    <sheet name="Outputs" sheetId="12" r:id="rId3"/>
    <sheet name="Lookups" sheetId="11" r:id="rId4"/>
  </sheets>
  <definedNames>
    <definedName name="_xlnm._FilterDatabase" localSheetId="2" hidden="1">Outputs!$A$2:$H$3</definedName>
    <definedName name="_xlnm._FilterDatabase" localSheetId="1" hidden="1">Variables!$A$2:$AA$3</definedName>
    <definedName name="AnalysisType">Lookups!$A$19:$A$29</definedName>
    <definedName name="instance_defs">Lookups!$A$2:$E$10</definedName>
    <definedName name="instance_types">Lookups!$A$2:$A$10</definedName>
    <definedName name="nsga">Lookups!$R$20:$S$27</definedName>
    <definedName name="nsga_nrel">Lookups!$R$20:$S$27</definedName>
    <definedName name="optim">Lookups!$L$19:$M$24</definedName>
    <definedName name="rgenoud">Lookups!$O$19:$P$30</definedName>
    <definedName name="samplemethod">Lookups!$A$14:$A$16</definedName>
    <definedName name="SensitivityType">Lookups!$A$14:$A$15</definedName>
    <definedName name="sentivity">Lookups!$A$14:$A$15</definedName>
    <definedName name="simulate_data_point">Lookups!$G$14</definedName>
    <definedName name="TrueFalse">Lookups!$C$14:$C$15</definedName>
    <definedName name="Workflow">Lookups!$E$14:$E$15</definedName>
  </definedNames>
  <calcPr calcId="145621"/>
</workbook>
</file>

<file path=xl/calcChain.xml><?xml version="1.0" encoding="utf-8"?>
<calcChain xmlns="http://schemas.openxmlformats.org/spreadsheetml/2006/main">
  <c r="L5" i="2" l="1"/>
  <c r="C45" i="7"/>
  <c r="P7" i="2"/>
  <c r="D24" i="2"/>
  <c r="D19" i="2"/>
  <c r="D14" i="2"/>
  <c r="D9" i="2"/>
  <c r="E7" i="7"/>
  <c r="E9" i="7"/>
  <c r="E8" i="7"/>
  <c r="C8" i="7"/>
  <c r="C7" i="7"/>
  <c r="D8" i="7"/>
  <c r="D7" i="7"/>
</calcChain>
</file>

<file path=xl/sharedStrings.xml><?xml version="1.0" encoding="utf-8"?>
<sst xmlns="http://schemas.openxmlformats.org/spreadsheetml/2006/main" count="712" uniqueCount="472">
  <si>
    <t>type</t>
  </si>
  <si>
    <t># Variable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</si>
  <si>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</si>
  <si>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</si>
  <si>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</si>
  <si>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</si>
  <si>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</si>
  <si>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</si>
  <si>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</si>
  <si>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</si>
  <si>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</si>
  <si>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</si>
  <si>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</si>
  <si>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</si>
  <si>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</si>
  <si>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</si>
  <si>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</si>
  <si>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</si>
  <si>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</si>
  <si>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</si>
  <si>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</si>
  <si>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</si>
  <si>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</si>
  <si>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</si>
  <si>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</si>
  <si>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</si>
  <si>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</si>
  <si>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</si>
  <si>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</si>
  <si>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</si>
  <si>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</si>
  <si>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</si>
  <si>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</si>
  <si>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</si>
  <si>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</si>
  <si>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</si>
  <si>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</si>
  <si>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OSM</t>
  </si>
  <si>
    <t>Parameter Display Name (will make machine name)</t>
  </si>
  <si>
    <t>Other Notes</t>
  </si>
  <si>
    <t>RubyMeasure</t>
  </si>
  <si>
    <t>Static/Default Value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</si>
  <si>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</si>
  <si>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</si>
  <si>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</si>
  <si>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</si>
  <si>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</si>
  <si>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</si>
  <si>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</si>
  <si>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</si>
  <si>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</si>
  <si>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</si>
  <si>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</si>
  <si>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</si>
  <si>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</si>
  <si>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</si>
  <si>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</si>
  <si>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</si>
  <si>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</si>
  <si>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</si>
  <si>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</si>
  <si>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</si>
  <si>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</si>
  <si>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</si>
  <si>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</si>
  <si>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</si>
  <si>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</si>
  <si>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</si>
  <si>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</si>
  <si>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</si>
  <si>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</si>
  <si>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</si>
  <si>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</si>
  <si>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</si>
  <si>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</si>
  <si>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</si>
  <si>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</si>
  <si>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</si>
  <si>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</si>
  <si>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</si>
  <si>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</si>
  <si>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</si>
  <si>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</si>
  <si>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</si>
  <si>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</si>
  <si>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</si>
  <si>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</si>
  <si>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</si>
  <si>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</si>
  <si>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</si>
  <si>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</si>
  <si>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</si>
  <si>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</si>
  <si>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</si>
  <si>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</si>
  <si>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</si>
  <si>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</si>
  <si>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</si>
  <si>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</si>
  <si>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</si>
  <si>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</si>
  <si>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</si>
  <si>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</si>
  <si>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</si>
  <si>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</si>
  <si>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</si>
  <si>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</si>
  <si>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</si>
  <si>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</si>
  <si>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</si>
  <si>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</si>
  <si>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</si>
  <si>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</si>
  <si>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</si>
  <si>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</si>
  <si>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</si>
  <si>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</si>
  <si>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</si>
  <si>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</si>
  <si>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</si>
  <si>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</si>
  <si>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</si>
  <si>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</si>
  <si>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</si>
  <si>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</si>
  <si>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</si>
  <si>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</si>
  <si>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</si>
  <si>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</si>
  <si>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</si>
  <si>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</si>
  <si>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</si>
  <si>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</si>
  <si>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</si>
  <si>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</si>
  <si>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</si>
  <si>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</si>
  <si>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</si>
  <si>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</si>
  <si>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</si>
  <si>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</si>
  <si>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</si>
  <si>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</si>
  <si>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</si>
  <si>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</si>
  <si>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</si>
  <si>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</si>
  <si>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</si>
  <si>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</si>
  <si>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</si>
  <si>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</si>
  <si>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</si>
  <si>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</si>
  <si>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</si>
  <si>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</si>
  <si>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Relative to this spreadsheet or absolute path</t>
  </si>
  <si>
    <t>Path (relative to this spreadsheet or absolute path)</t>
  </si>
  <si>
    <t>Files to include (relative to this spreadsheet or absolute path). If a directory then it will include all subfolders and files</t>
  </si>
  <si>
    <t>Taxonomy Identifier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</si>
  <si>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</si>
  <si>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</si>
  <si>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</si>
  <si>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</si>
  <si>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</si>
  <si>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</si>
  <si>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</si>
  <si>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Machine Name thats Link to Dencity Taxonomy</t>
  </si>
  <si>
    <t>Measure/Variable Unique Name</t>
  </si>
  <si>
    <t>double, integer, bool</t>
  </si>
  <si>
    <t>double</t>
  </si>
  <si>
    <t>integer</t>
  </si>
  <si>
    <t>Parameter Short Display Name</t>
  </si>
  <si>
    <t>Short Display Name</t>
  </si>
  <si>
    <t>Short display names are used for plots and exported to metadata</t>
  </si>
  <si>
    <t>m3.medium</t>
  </si>
  <si>
    <t>1 Cores</t>
  </si>
  <si>
    <t>$0.07/hour</t>
  </si>
  <si>
    <t>4 GB</t>
  </si>
  <si>
    <t>32 GB</t>
  </si>
  <si>
    <t>40 GB</t>
  </si>
  <si>
    <t>80 GB</t>
  </si>
  <si>
    <t>16 GB</t>
  </si>
  <si>
    <t>160 GB</t>
  </si>
  <si>
    <t>32 Cores</t>
  </si>
  <si>
    <t>320 GB</t>
  </si>
  <si>
    <t>Use only for cluster configuration testing</t>
  </si>
  <si>
    <t>Recommended for Server</t>
  </si>
  <si>
    <t>Storage</t>
  </si>
  <si>
    <t>Total Cost</t>
  </si>
  <si>
    <t>Can be used as worker</t>
  </si>
  <si>
    <t>Recommended for worker</t>
  </si>
  <si>
    <t>AWS Tag</t>
  </si>
  <si>
    <t>org=5500</t>
  </si>
  <si>
    <t>Add extra tags to your instances (key=value). Add another line if you need another tag.</t>
  </si>
  <si>
    <t>Worker Initialization Scripts - Name</t>
  </si>
  <si>
    <t>Path (relative or absolute) to local script</t>
  </si>
  <si>
    <t>Arguments (in the form of an array ["19837,"z",{b: 'something'}])</t>
  </si>
  <si>
    <t>These scripts will be executed in this order on each worker node when it is initialized.  These can be used to download any analysis-wide files such as BCL data, utility data, etc. Name is arbitary, but a name must exist to include the line.</t>
  </si>
  <si>
    <t>Worker Finalization Scripts - Name</t>
  </si>
  <si>
    <t>Path (relative or absolute) to local script)</t>
  </si>
  <si>
    <t>These scripts will be executed in this order on each worker node when it is finalized. Can be used to push all the results of the anlaysis to a specific location. Name is arbitary, but a name must exist to include the line.</t>
  </si>
  <si>
    <t>Number of worker nodes to start. This can be zero for testing purposes (all simulations will be run on the server node).</t>
  </si>
  <si>
    <t>0.4.2</t>
  </si>
  <si>
    <t>single_run</t>
  </si>
  <si>
    <t>repeat_run</t>
  </si>
  <si>
    <t>Number of Runs</t>
  </si>
  <si>
    <t>Exit On Guideline14</t>
  </si>
  <si>
    <t>0 false / 1 true (for use with calibration report)</t>
  </si>
  <si>
    <t>doe</t>
  </si>
  <si>
    <t>positive integer (this discretizes a continous variable)</t>
  </si>
  <si>
    <t>full_factorial</t>
  </si>
  <si>
    <t>balance</t>
  </si>
  <si>
    <t>0 false / 1 true (load balancing)</t>
  </si>
  <si>
    <t>gradientcheck</t>
  </si>
  <si>
    <t>0 false / 1 true</t>
  </si>
  <si>
    <t>toursize</t>
  </si>
  <si>
    <t>Tournament Size</t>
  </si>
  <si>
    <t>Experiment Type</t>
  </si>
  <si>
    <t>baseline_perturbation</t>
  </si>
  <si>
    <t>in_measure_combinations</t>
  </si>
  <si>
    <t>(TRUE/FALSE) Run full factorial search over in-measure variable combinations</t>
  </si>
  <si>
    <t>include_baseline_in_combinations</t>
  </si>
  <si>
    <t>(TRUE/FALSE) If in_measure_combinations are TRUE, sets if static values be included in combinations</t>
  </si>
  <si>
    <t>morris</t>
  </si>
  <si>
    <t>r</t>
  </si>
  <si>
    <t>levels</t>
  </si>
  <si>
    <t>grid_jump</t>
  </si>
  <si>
    <t>oat</t>
  </si>
  <si>
    <t>integer specifying the number of levels of the design</t>
  </si>
  <si>
    <t>integer giving the number of repetitions of the design</t>
  </si>
  <si>
    <t>shorowit</t>
  </si>
  <si>
    <t>empty seed</t>
  </si>
  <si>
    <t>res_stock</t>
  </si>
  <si>
    <t>string</t>
  </si>
  <si>
    <t>../measures</t>
  </si>
  <si>
    <t>../seeds/EmptySeedModel.osm</t>
  </si>
  <si>
    <t>ReportingMeasure</t>
  </si>
  <si>
    <t>ServerDirectoryCleanup</t>
  </si>
  <si>
    <t>Server Directory Cleanup</t>
  </si>
  <si>
    <t>Directory</t>
  </si>
  <si>
    <t>variable</t>
  </si>
  <si>
    <t>resources</t>
  </si>
  <si>
    <t>../resources/</t>
  </si>
  <si>
    <t>String</t>
  </si>
  <si>
    <t>Total Site Energy MBtu</t>
  </si>
  <si>
    <t>Total Site Electricity kWh</t>
  </si>
  <si>
    <t>Total Site Natural Gas therm</t>
  </si>
  <si>
    <t>Total Site Other Fuel MBtu</t>
  </si>
  <si>
    <t>Electricity Heating kWh</t>
  </si>
  <si>
    <t>Electricity Cooling kWh</t>
  </si>
  <si>
    <t>Electricity Interior Lighting kWh</t>
  </si>
  <si>
    <t>Electricity Exterior Lighting kWh</t>
  </si>
  <si>
    <t>Electricity Interior Equipment kWh</t>
  </si>
  <si>
    <t>Electricity Fans kWh</t>
  </si>
  <si>
    <t>Electricity Pumps kWh</t>
  </si>
  <si>
    <t>Electricity Water Systems kWh</t>
  </si>
  <si>
    <t>Natural Gas Heating therm</t>
  </si>
  <si>
    <t>Natural Gas Interior Equipment therm</t>
  </si>
  <si>
    <t>Natural Gas Water Systems therm</t>
  </si>
  <si>
    <t>Other Fuel Heating MBtu</t>
  </si>
  <si>
    <t>Other Fuel Interior Equipment MBtu</t>
  </si>
  <si>
    <t>Other Fuel Water Systems MBtu</t>
  </si>
  <si>
    <t>diag</t>
  </si>
  <si>
    <t>diagonal</t>
  </si>
  <si>
    <t>pivot</t>
  </si>
  <si>
    <t>run_measure</t>
  </si>
  <si>
    <t>Integer</t>
  </si>
  <si>
    <t>[0,1]</t>
  </si>
  <si>
    <t>ApplyUpgrade</t>
  </si>
  <si>
    <t>Insulation Unfinished Attic</t>
  </si>
  <si>
    <t>Ceiling R-60, Vented</t>
  </si>
  <si>
    <t>R60 Attic Insulation Upgrade</t>
  </si>
  <si>
    <t>Apply Logic</t>
  </si>
  <si>
    <t>apply_logic</t>
  </si>
  <si>
    <t>FIXME</t>
  </si>
  <si>
    <t>discrete</t>
  </si>
  <si>
    <t>Windows</t>
  </si>
  <si>
    <t>Low-E, Triple, Non-metal, Air, L-Gain</t>
  </si>
  <si>
    <t>Lighting</t>
  </si>
  <si>
    <t>100% LED</t>
  </si>
  <si>
    <t>Attic+Windows+Lighting Package</t>
  </si>
  <si>
    <t>Triple-Pane Windows Upgrade</t>
  </si>
  <si>
    <t>LED Lighting Upgrade</t>
  </si>
  <si>
    <t>Sampling</t>
  </si>
  <si>
    <t>Build Existing Models</t>
  </si>
  <si>
    <t>BuildExistingModel</t>
  </si>
  <si>
    <t>../worker_initialize/run_sampling.rb</t>
  </si>
  <si>
    <t>Building ID</t>
  </si>
  <si>
    <t>Location Region</t>
  </si>
  <si>
    <t>Location EPW</t>
  </si>
  <si>
    <t>Vintage</t>
  </si>
  <si>
    <t>Heating Fuel</t>
  </si>
  <si>
    <t>Usage Level</t>
  </si>
  <si>
    <t>Geometry Foundation Type</t>
  </si>
  <si>
    <t>Geometry House Size</t>
  </si>
  <si>
    <t>Geometry Stories</t>
  </si>
  <si>
    <t>Geometry Garage</t>
  </si>
  <si>
    <t>Geometry</t>
  </si>
  <si>
    <t>Orientation</t>
  </si>
  <si>
    <t>Eaves</t>
  </si>
  <si>
    <t>Overhangs</t>
  </si>
  <si>
    <t>Door Area</t>
  </si>
  <si>
    <t>Window Areas</t>
  </si>
  <si>
    <t>Neighbors</t>
  </si>
  <si>
    <t>Insulation Wall</t>
  </si>
  <si>
    <t>Insulation Interzonal Wall</t>
  </si>
  <si>
    <t>Insulation Slab</t>
  </si>
  <si>
    <t>Insulation Crawlspace</t>
  </si>
  <si>
    <t>Insulation Unfinished Basement</t>
  </si>
  <si>
    <t>Insulation Finished Basement</t>
  </si>
  <si>
    <t>Insulation Interzonal Floor</t>
  </si>
  <si>
    <t>Uninsulated Surfaces</t>
  </si>
  <si>
    <t>Roof Sheathing</t>
  </si>
  <si>
    <t>Wall Sheathing</t>
  </si>
  <si>
    <t>Floor Sheathing</t>
  </si>
  <si>
    <t>Exterior Finish</t>
  </si>
  <si>
    <t>Roof Material</t>
  </si>
  <si>
    <t>Floor Covering</t>
  </si>
  <si>
    <t>Thermal Mass Floor</t>
  </si>
  <si>
    <t>Thermal Mass Exterior Wall</t>
  </si>
  <si>
    <t>Thermal Mass Partition Wall</t>
  </si>
  <si>
    <t>Thermal Mass Ceiling</t>
  </si>
  <si>
    <t>Thermal Mass Furniture</t>
  </si>
  <si>
    <t>Doors</t>
  </si>
  <si>
    <t>Water Heater</t>
  </si>
  <si>
    <t>Hot Water Fixtures</t>
  </si>
  <si>
    <t>HVAC System Is Combined</t>
  </si>
  <si>
    <t>HVAC System Combined</t>
  </si>
  <si>
    <t>HVAC System Heating</t>
  </si>
  <si>
    <t>HVAC System Cooling</t>
  </si>
  <si>
    <t>Heating Setpoint</t>
  </si>
  <si>
    <t>Cooling Setpoint</t>
  </si>
  <si>
    <t>Refrigerator</t>
  </si>
  <si>
    <t>Cooking Range</t>
  </si>
  <si>
    <t>Dishwasher</t>
  </si>
  <si>
    <t>Clothes Washer</t>
  </si>
  <si>
    <t>Clothes Dryer</t>
  </si>
  <si>
    <t>Plug Loads</t>
  </si>
  <si>
    <t>Misc Extra Refrigerator</t>
  </si>
  <si>
    <t>Misc Freezer</t>
  </si>
  <si>
    <t>Misc Gas Fireplace</t>
  </si>
  <si>
    <t>Misc Gas Grill</t>
  </si>
  <si>
    <t>Misc Gas Lighting</t>
  </si>
  <si>
    <t>Misc Hot Tub Spa</t>
  </si>
  <si>
    <t>Misc Pool</t>
  </si>
  <si>
    <t>Misc Well Pump</t>
  </si>
  <si>
    <t>Ducts</t>
  </si>
  <si>
    <t>Infiltration</t>
  </si>
  <si>
    <t>Natural Ventilation</t>
  </si>
  <si>
    <t>Mechanical Ventilation</t>
  </si>
  <si>
    <t>Airflow</t>
  </si>
  <si>
    <t>building_id</t>
  </si>
  <si>
    <t>Simulation Output Report</t>
  </si>
  <si>
    <t>SimulationOutputReport</t>
  </si>
  <si>
    <t>simulation_output_report.Total Site Energy MBtu</t>
  </si>
  <si>
    <t>simulation_output_report.Total Site Electricity kWh</t>
  </si>
  <si>
    <t>simulation_output_report.Total Site Natural Gas therm</t>
  </si>
  <si>
    <t>simulation_output_report.Total Site Other Fuel MBtu</t>
  </si>
  <si>
    <t>simulation_output_report.Electricity Heating kWh</t>
  </si>
  <si>
    <t>simulation_output_report.Electricity Cooling kWh</t>
  </si>
  <si>
    <t>simulation_output_report.Electricity Interior Lighting kWh</t>
  </si>
  <si>
    <t>simulation_output_report.Electricity Exterior Lighting kWh</t>
  </si>
  <si>
    <t>simulation_output_report.Electricity Interior Equipment kWh</t>
  </si>
  <si>
    <t>simulation_output_report.Electricity Fans kWh</t>
  </si>
  <si>
    <t>simulation_output_report.Electricity Pumps kWh</t>
  </si>
  <si>
    <t>simulation_output_report.Electricity Water Systems kWh</t>
  </si>
  <si>
    <t>simulation_output_report.Natural Gas Heating therm</t>
  </si>
  <si>
    <t>simulation_output_report.Natural Gas Interior Equipment therm</t>
  </si>
  <si>
    <t>simulation_output_report.Natural Gas Water Systems therm</t>
  </si>
  <si>
    <t>simulation_output_report.Other Fuel Heating MBtu</t>
  </si>
  <si>
    <t>simulation_output_report.Other Fuel Interior Equipment MBtu</t>
  </si>
  <si>
    <t>simulation_output_report.Other Fuel Water Systems MBtu</t>
  </si>
  <si>
    <t>Build Existing Models EnergyPlus</t>
  </si>
  <si>
    <t>BuildExistingModelEnergyPlus</t>
  </si>
  <si>
    <t>Always Run</t>
  </si>
  <si>
    <t>always_run</t>
  </si>
  <si>
    <t>EnergyPlusMeasure</t>
  </si>
  <si>
    <t>Building Characteristics Report</t>
  </si>
  <si>
    <t>BuildingCharacteristicsReport</t>
  </si>
  <si>
    <t>building_characteristics_report.Location Region</t>
  </si>
  <si>
    <t>building_characteristics_report.Location EPW</t>
  </si>
  <si>
    <t>building_characteristics_report.Vintage</t>
  </si>
  <si>
    <t>building_characteristics_report.Heating Fuel</t>
  </si>
  <si>
    <t>building_characteristics_report.Usage Level</t>
  </si>
  <si>
    <t>building_characteristics_report.Geometry Foundation Type</t>
  </si>
  <si>
    <t>building_characteristics_report.Geometry House Size</t>
  </si>
  <si>
    <t>building_characteristics_report.Geometry Stories</t>
  </si>
  <si>
    <t>building_characteristics_report.Geometry Garage</t>
  </si>
  <si>
    <t>building_characteristics_report.Geometry</t>
  </si>
  <si>
    <t>building_characteristics_report.Orientation</t>
  </si>
  <si>
    <t>building_characteristics_report.Eaves</t>
  </si>
  <si>
    <t>building_characteristics_report.Overhangs</t>
  </si>
  <si>
    <t>building_characteristics_report.Door Area</t>
  </si>
  <si>
    <t>building_characteristics_report.Window Areas</t>
  </si>
  <si>
    <t>building_characteristics_report.Neighbors</t>
  </si>
  <si>
    <t>building_characteristics_report.Insulation Unfinished Attic</t>
  </si>
  <si>
    <t>building_characteristics_report.Insulation Wall</t>
  </si>
  <si>
    <t>building_characteristics_report.Insulation Interzonal Wall</t>
  </si>
  <si>
    <t>building_characteristics_report.Insulation Slab</t>
  </si>
  <si>
    <t>building_characteristics_report.Insulation Crawlspace</t>
  </si>
  <si>
    <t>building_characteristics_report.Insulation Unfinished Basement</t>
  </si>
  <si>
    <t>building_characteristics_report.Insulation Finished Basement</t>
  </si>
  <si>
    <t>building_characteristics_report.Insulation Interzonal Floor</t>
  </si>
  <si>
    <t>building_characteristics_report.Uninsulated Surfaces</t>
  </si>
  <si>
    <t>building_characteristics_report.Roof Sheathing</t>
  </si>
  <si>
    <t>building_characteristics_report.Wall Sheathing</t>
  </si>
  <si>
    <t>building_characteristics_report.Floor Sheathing</t>
  </si>
  <si>
    <t>building_characteristics_report.Exterior Finish</t>
  </si>
  <si>
    <t>building_characteristics_report.Roof Material</t>
  </si>
  <si>
    <t>building_characteristics_report.Floor Covering</t>
  </si>
  <si>
    <t>building_characteristics_report.Thermal Mass Floor</t>
  </si>
  <si>
    <t>building_characteristics_report.Thermal Mass Exterior Wall</t>
  </si>
  <si>
    <t>building_characteristics_report.Thermal Mass Partition Wall</t>
  </si>
  <si>
    <t>building_characteristics_report.Thermal Mass Ceiling</t>
  </si>
  <si>
    <t>building_characteristics_report.Thermal Mass Furniture</t>
  </si>
  <si>
    <t>building_characteristics_report.Doors</t>
  </si>
  <si>
    <t>building_characteristics_report.Windows</t>
  </si>
  <si>
    <t>building_characteristics_report.Water Heater</t>
  </si>
  <si>
    <t>building_characteristics_report.Hot Water Fixtures</t>
  </si>
  <si>
    <t>building_characteristics_report.HVAC System Is Combined</t>
  </si>
  <si>
    <t>building_characteristics_report.HVAC System Combined</t>
  </si>
  <si>
    <t>building_characteristics_report.HVAC System Heating</t>
  </si>
  <si>
    <t>building_characteristics_report.HVAC System Cooling</t>
  </si>
  <si>
    <t>building_characteristics_report.Heating Setpoint</t>
  </si>
  <si>
    <t>building_characteristics_report.Cooling Setpoint</t>
  </si>
  <si>
    <t>building_characteristics_report.Refrigerator</t>
  </si>
  <si>
    <t>building_characteristics_report.Cooking Range</t>
  </si>
  <si>
    <t>building_characteristics_report.Dishwasher</t>
  </si>
  <si>
    <t>building_characteristics_report.Clothes Washer</t>
  </si>
  <si>
    <t>building_characteristics_report.Clothes Dryer</t>
  </si>
  <si>
    <t>building_characteristics_report.Lighting</t>
  </si>
  <si>
    <t>building_characteristics_report.Plug Loads</t>
  </si>
  <si>
    <t>building_characteristics_report.Misc Extra Refrigerator</t>
  </si>
  <si>
    <t>building_characteristics_report.Misc Freezer</t>
  </si>
  <si>
    <t>building_characteristics_report.Misc Gas Fireplace</t>
  </si>
  <si>
    <t>building_characteristics_report.Misc Gas Grill</t>
  </si>
  <si>
    <t>building_characteristics_report.Misc Gas Lighting</t>
  </si>
  <si>
    <t>building_characteristics_report.Misc Hot Tub Spa</t>
  </si>
  <si>
    <t>building_characteristics_report.Misc Pool</t>
  </si>
  <si>
    <t>building_characteristics_report.Misc Well Pump</t>
  </si>
  <si>
    <t>building_characteristics_report.Ducts</t>
  </si>
  <si>
    <t>building_characteristics_report.Infiltration</t>
  </si>
  <si>
    <t>building_characteristics_report.Natural Ventilation</t>
  </si>
  <si>
    <t>building_characteristics_report.Mechanical Ventilation</t>
  </si>
  <si>
    <t>building_characteristics_report.Airflow</t>
  </si>
  <si>
    <t>Double</t>
  </si>
  <si>
    <t>positive integer (total simulations is this times each variable)</t>
  </si>
  <si>
    <t>0 or 1 (defines whether to run upgrade and existing building simulations, or only upgrade simulations)</t>
  </si>
  <si>
    <t>Insulation Unfinished Attic|Windows|Lighting</t>
  </si>
  <si>
    <t>Ceiling R-60, Vented|Low-E, Triple, Non-metal, Air, L-Gain|100% LED</t>
  </si>
  <si>
    <t>parameter_names</t>
  </si>
  <si>
    <t>option_names</t>
  </si>
  <si>
    <t>Parameter Names</t>
  </si>
  <si>
    <t>Option Names</t>
  </si>
  <si>
    <t>ResStock_National</t>
  </si>
  <si>
    <t>../weather/national/*.*</t>
  </si>
  <si>
    <t>integer_sequence</t>
  </si>
  <si>
    <t>Run Baseline</t>
  </si>
  <si>
    <t>Hot Water Distribution</t>
  </si>
  <si>
    <t>building_characteristics_report.Hot Water Distribution</t>
  </si>
  <si>
    <t>../analysis_results</t>
  </si>
  <si>
    <t>Hours Heating Setpoint Not Met</t>
  </si>
  <si>
    <t>simulation_output_report.Hours Heating Setpoint Not Met</t>
  </si>
  <si>
    <t>Hours Cooling Setpoint Not Met</t>
  </si>
  <si>
    <t>simulation_output_report.Hours Cooling Setpoint Not Met</t>
  </si>
  <si>
    <t>Occupants</t>
  </si>
  <si>
    <t>building_characteristics_report.Occupants</t>
  </si>
  <si>
    <t>1.19.1-OS.1.12.5.de88f6a99d</t>
  </si>
  <si>
    <t>HVAC Cooling Capacity W</t>
  </si>
  <si>
    <t>simulation_output_report.HVAC Cooling Capacity W</t>
  </si>
  <si>
    <t>HVAC Heating Capacity W</t>
  </si>
  <si>
    <t>simulation_output_report.HVAC Heating Capacity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</si>
</sst>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E26B0A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4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3" fillId="0" borderId="0" applyNumberFormat="0" applyFill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6" fillId="16" borderId="0" applyNumberFormat="0" applyBorder="0" applyAlignment="0" applyProtection="0"/>
    <xf numFmtId="0" fontId="17" fillId="17" borderId="5" applyNumberFormat="0" applyAlignment="0" applyProtection="0"/>
    <xf numFmtId="0" fontId="18" fillId="18" borderId="6" applyNumberFormat="0" applyAlignment="0" applyProtection="0"/>
    <xf numFmtId="0" fontId="19" fillId="18" borderId="5" applyNumberFormat="0" applyAlignment="0" applyProtection="0"/>
    <xf numFmtId="0" fontId="20" fillId="0" borderId="7" applyNumberFormat="0" applyFill="0" applyAlignment="0" applyProtection="0"/>
    <xf numFmtId="0" fontId="21" fillId="19" borderId="8" applyNumberFormat="0" applyAlignment="0" applyProtection="0"/>
    <xf numFmtId="0" fontId="22" fillId="0" borderId="0" applyNumberFormat="0" applyFill="0" applyBorder="0" applyAlignment="0" applyProtection="0"/>
    <xf numFmtId="0" fontId="9" fillId="20" borderId="9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10" applyNumberFormat="0" applyFill="0" applyAlignment="0" applyProtection="0"/>
    <xf numFmtId="0" fontId="25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5" fillId="32" borderId="0" applyNumberFormat="0" applyBorder="0" applyAlignment="0" applyProtection="0"/>
    <xf numFmtId="0" fontId="25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9" fillId="42" borderId="0" applyNumberFormat="0" applyBorder="0" applyAlignment="0" applyProtection="0"/>
    <xf numFmtId="0" fontId="9" fillId="43" borderId="0" applyNumberFormat="0" applyBorder="0" applyAlignment="0" applyProtection="0"/>
    <xf numFmtId="0" fontId="25" fillId="44" borderId="0" applyNumberFormat="0" applyBorder="0" applyAlignment="0" applyProtection="0"/>
  </cellStyleXfs>
  <cellXfs count="52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3" fillId="2" borderId="0" xfId="0" applyFont="1" applyFill="1"/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3" fillId="2" borderId="0" xfId="0" applyFont="1" applyFill="1" applyAlignment="1">
      <alignment wrapText="1"/>
    </xf>
    <xf numFmtId="0" fontId="5" fillId="0" borderId="0" xfId="0" applyFont="1"/>
    <xf numFmtId="0" fontId="0" fillId="0" borderId="0" xfId="0" applyAlignment="1">
      <alignment horizontal="right"/>
    </xf>
    <xf numFmtId="0" fontId="0" fillId="4" borderId="0" xfId="0" applyFill="1"/>
    <xf numFmtId="0" fontId="0" fillId="4" borderId="0" xfId="0" applyFill="1" applyAlignment="1">
      <alignment wrapText="1"/>
    </xf>
    <xf numFmtId="0" fontId="0" fillId="5" borderId="0" xfId="0" applyFill="1"/>
    <xf numFmtId="0" fontId="6" fillId="0" borderId="0" xfId="0" applyFont="1"/>
    <xf numFmtId="0" fontId="0" fillId="5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0" fillId="5" borderId="0" xfId="0" applyFill="1" applyAlignment="1">
      <alignment horizontal="right" wrapText="1"/>
    </xf>
    <xf numFmtId="0" fontId="6" fillId="6" borderId="0" xfId="0" applyFont="1" applyFill="1"/>
    <xf numFmtId="0" fontId="7" fillId="6" borderId="0" xfId="0" applyFont="1" applyFill="1"/>
    <xf numFmtId="0" fontId="7" fillId="7" borderId="0" xfId="0" applyFont="1" applyFill="1"/>
    <xf numFmtId="0" fontId="7" fillId="8" borderId="0" xfId="0" applyFont="1" applyFill="1"/>
    <xf numFmtId="0" fontId="4" fillId="10" borderId="0" xfId="0" applyFont="1" applyFill="1"/>
    <xf numFmtId="0" fontId="4" fillId="10" borderId="0" xfId="0" applyFont="1" applyFill="1" applyAlignment="1">
      <alignment wrapText="1"/>
    </xf>
    <xf numFmtId="0" fontId="4" fillId="10" borderId="0" xfId="0" applyFont="1" applyFill="1" applyAlignment="1">
      <alignment horizontal="center" wrapText="1"/>
    </xf>
    <xf numFmtId="0" fontId="4" fillId="10" borderId="0" xfId="0" applyFont="1" applyFill="1" applyAlignment="1">
      <alignment horizontal="left" wrapText="1"/>
    </xf>
    <xf numFmtId="0" fontId="4" fillId="10" borderId="0" xfId="0" applyFont="1" applyFill="1" applyAlignment="1">
      <alignment horizontal="right" wrapText="1"/>
    </xf>
    <xf numFmtId="0" fontId="6" fillId="11" borderId="0" xfId="0" applyFont="1" applyFill="1"/>
    <xf numFmtId="0" fontId="0" fillId="3" borderId="1" xfId="0" applyFill="1" applyBorder="1" applyAlignment="1">
      <alignment horizontal="left" wrapText="1"/>
    </xf>
    <xf numFmtId="0" fontId="0" fillId="3" borderId="0" xfId="0" applyFill="1"/>
    <xf numFmtId="0" fontId="5" fillId="11" borderId="0" xfId="0" applyFont="1" applyFill="1"/>
    <xf numFmtId="0" fontId="8" fillId="3" borderId="0" xfId="0" applyFont="1" applyFill="1"/>
    <xf numFmtId="0" fontId="8" fillId="3" borderId="0" xfId="0" applyFont="1" applyFill="1" applyAlignment="1"/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0" borderId="0" xfId="0" applyFill="1" applyBorder="1"/>
    <xf numFmtId="0" fontId="5" fillId="12" borderId="0" xfId="0" applyFont="1" applyFill="1"/>
    <xf numFmtId="0" fontId="6" fillId="12" borderId="0" xfId="0" applyFont="1" applyFill="1"/>
    <xf numFmtId="0" fontId="0" fillId="13" borderId="0" xfId="0" applyFill="1"/>
    <xf numFmtId="0" fontId="6" fillId="13" borderId="0" xfId="0" applyFont="1" applyFill="1"/>
    <xf numFmtId="0" fontId="6" fillId="5" borderId="0" xfId="0" applyFont="1" applyFill="1"/>
    <xf numFmtId="0" fontId="0" fillId="0" borderId="0" xfId="0" applyFill="1"/>
    <xf numFmtId="0" fontId="7" fillId="9" borderId="0" xfId="0" applyFont="1" applyFill="1" applyAlignment="1">
      <alignment horizontal="center"/>
    </xf>
  </cellXfs>
  <cellStyles count="1544">
    <cellStyle name="20% - Accent1" xfId="1521" builtinId="30" customBuiltin="1"/>
    <cellStyle name="20% - Accent2" xfId="1525" builtinId="34" customBuiltin="1"/>
    <cellStyle name="20% - Accent3" xfId="1529" builtinId="38" customBuiltin="1"/>
    <cellStyle name="20% - Accent4" xfId="1533" builtinId="42" customBuiltin="1"/>
    <cellStyle name="20% - Accent5" xfId="1537" builtinId="46" customBuiltin="1"/>
    <cellStyle name="20% - Accent6" xfId="1541" builtinId="50" customBuiltin="1"/>
    <cellStyle name="40% - Accent1" xfId="1522" builtinId="31" customBuiltin="1"/>
    <cellStyle name="40% - Accent2" xfId="1526" builtinId="35" customBuiltin="1"/>
    <cellStyle name="40% - Accent3" xfId="1530" builtinId="39" customBuiltin="1"/>
    <cellStyle name="40% - Accent4" xfId="1534" builtinId="43" customBuiltin="1"/>
    <cellStyle name="40% - Accent5" xfId="1538" builtinId="47" customBuiltin="1"/>
    <cellStyle name="40% - Accent6" xfId="1542" builtinId="51" customBuiltin="1"/>
    <cellStyle name="60% - Accent1" xfId="1523" builtinId="32" customBuiltin="1"/>
    <cellStyle name="60% - Accent2" xfId="1527" builtinId="36" customBuiltin="1"/>
    <cellStyle name="60% - Accent3" xfId="1531" builtinId="40" customBuiltin="1"/>
    <cellStyle name="60% - Accent4" xfId="1535" builtinId="44" customBuiltin="1"/>
    <cellStyle name="60% - Accent5" xfId="1539" builtinId="48" customBuiltin="1"/>
    <cellStyle name="60% - Accent6" xfId="1543" builtinId="52" customBuiltin="1"/>
    <cellStyle name="Accent1" xfId="1520" builtinId="29" customBuiltin="1"/>
    <cellStyle name="Accent2" xfId="1524" builtinId="33" customBuiltin="1"/>
    <cellStyle name="Accent3" xfId="1528" builtinId="37" customBuiltin="1"/>
    <cellStyle name="Accent4" xfId="1532" builtinId="41" customBuiltin="1"/>
    <cellStyle name="Accent5" xfId="1536" builtinId="45" customBuiltin="1"/>
    <cellStyle name="Accent6" xfId="1540" builtinId="49" customBuiltin="1"/>
    <cellStyle name="Bad" xfId="1509" builtinId="27" customBuiltin="1"/>
    <cellStyle name="Calculation" xfId="1513" builtinId="22" customBuiltin="1"/>
    <cellStyle name="Check Cell" xfId="1515" builtinId="23" customBuiltin="1"/>
    <cellStyle name="Explanatory Text" xfId="1518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Good" xfId="1508" builtinId="26" customBuiltin="1"/>
    <cellStyle name="Heading 1" xfId="1504" builtinId="16" customBuiltin="1"/>
    <cellStyle name="Heading 2" xfId="1505" builtinId="17" customBuiltin="1"/>
    <cellStyle name="Heading 3" xfId="1506" builtinId="18" customBuiltin="1"/>
    <cellStyle name="Heading 4" xfId="1507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Input" xfId="1511" builtinId="20" customBuiltin="1"/>
    <cellStyle name="Linked Cell" xfId="1514" builtinId="24" customBuiltin="1"/>
    <cellStyle name="Neutral" xfId="1510" builtinId="28" customBuiltin="1"/>
    <cellStyle name="Normal" xfId="0" builtinId="0"/>
    <cellStyle name="Note" xfId="1517" builtinId="10" customBuiltin="1"/>
    <cellStyle name="Output" xfId="1512" builtinId="21" customBuiltin="1"/>
    <cellStyle name="Title" xfId="1503" builtinId="15" customBuiltin="1"/>
    <cellStyle name="Total" xfId="1519" builtinId="25" customBuiltin="1"/>
    <cellStyle name="Warning Text" xfId="15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/>
  </sheetViews>
  <sheetFormatPr defaultColWidth="10.7109375" defaultRowHeight="15" x14ac:dyDescent="0.25"/>
  <cols>
    <col min="1" max="1" width="25.7109375" style="1" customWidth="1"/>
    <col min="2" max="2" width="42.7109375" style="17" bestFit="1" customWidth="1"/>
    <col min="3" max="3" width="44.7109375" style="1" customWidth="1"/>
    <col min="4" max="5" width="33.140625" style="2" customWidth="1"/>
    <col min="6" max="6" width="61.7109375" style="1" customWidth="1"/>
    <col min="7" max="16384" width="10.7109375" style="1"/>
  </cols>
  <sheetData>
    <row r="1" spans="1:6" ht="14.45" x14ac:dyDescent="0.3">
      <c r="A1" s="12"/>
      <c r="B1" s="19"/>
      <c r="C1" s="12"/>
      <c r="D1" s="13"/>
      <c r="E1" s="13"/>
      <c r="F1" s="13" t="s">
        <v>4</v>
      </c>
    </row>
    <row r="2" spans="1:6" s="7" customFormat="1" ht="14.45" x14ac:dyDescent="0.3">
      <c r="A2" s="6" t="s">
        <v>42</v>
      </c>
      <c r="B2" s="18"/>
      <c r="C2" s="8"/>
      <c r="D2" s="8"/>
      <c r="E2" s="8"/>
      <c r="F2" s="8"/>
    </row>
    <row r="3" spans="1:6" ht="14.45" x14ac:dyDescent="0.3">
      <c r="A3" s="1" t="s">
        <v>43</v>
      </c>
      <c r="B3" s="17" t="s">
        <v>202</v>
      </c>
      <c r="F3" s="1" t="s">
        <v>44</v>
      </c>
    </row>
    <row r="4" spans="1:6" ht="30" x14ac:dyDescent="0.25">
      <c r="A4" s="1" t="s">
        <v>64</v>
      </c>
      <c r="B4" s="16" t="s">
        <v>230</v>
      </c>
      <c r="F4" s="2" t="s">
        <v>65</v>
      </c>
    </row>
    <row r="5" spans="1:6" ht="75" x14ac:dyDescent="0.25">
      <c r="A5" s="1" t="s">
        <v>74</v>
      </c>
      <c r="B5" s="42" t="s">
        <v>467</v>
      </c>
      <c r="F5" s="2" t="s">
        <v>154</v>
      </c>
    </row>
    <row r="6" spans="1:6" ht="46.15" customHeight="1" x14ac:dyDescent="0.25">
      <c r="A6" s="1" t="s">
        <v>75</v>
      </c>
      <c r="B6" s="16" t="s">
        <v>232</v>
      </c>
      <c r="F6" s="2" t="s">
        <v>77</v>
      </c>
    </row>
    <row r="7" spans="1:6" x14ac:dyDescent="0.25">
      <c r="A7" s="1" t="s">
        <v>49</v>
      </c>
      <c r="B7" s="43" t="s">
        <v>146</v>
      </c>
      <c r="C7" s="23" t="str">
        <f>VLOOKUP($B7,instance_defs,5,FALSE)</f>
        <v>Recommended for worker</v>
      </c>
      <c r="D7" s="23" t="str">
        <f>VLOOKUP($B7,instance_defs,2,FALSE)&amp;" with "&amp;VLOOKUP($B7,instance_defs,4,FALSE)</f>
        <v>32 Cores with 320 GB</v>
      </c>
      <c r="E7" s="23" t="str">
        <f>VLOOKUP($B7,instance_defs,3,FALSE)</f>
        <v>$1.68/hour</v>
      </c>
      <c r="F7" s="1" t="s">
        <v>148</v>
      </c>
    </row>
    <row r="8" spans="1:6" ht="30" x14ac:dyDescent="0.25">
      <c r="A8" s="1" t="s">
        <v>50</v>
      </c>
      <c r="B8" s="16" t="s">
        <v>146</v>
      </c>
      <c r="C8" s="23" t="str">
        <f>VLOOKUP($B8,instance_defs,5,FALSE)</f>
        <v>Recommended for worker</v>
      </c>
      <c r="D8" s="23" t="str">
        <f>VLOOKUP($B8,instance_defs,2,FALSE)&amp;" with "&amp;VLOOKUP($B8,instance_defs,4,FALSE)</f>
        <v>32 Cores with 320 GB</v>
      </c>
      <c r="E8" s="23" t="str">
        <f>VLOOKUP($B8,instance_defs,3,FALSE)</f>
        <v>$1.68/hour</v>
      </c>
      <c r="F8" s="2" t="s">
        <v>51</v>
      </c>
    </row>
    <row r="9" spans="1:6" ht="30" x14ac:dyDescent="0.25">
      <c r="A9" s="1" t="s">
        <v>66</v>
      </c>
      <c r="B9" s="16">
        <v>2</v>
      </c>
      <c r="C9" s="3"/>
      <c r="D9" s="23" t="s">
        <v>188</v>
      </c>
      <c r="E9" s="23" t="str">
        <f>"$"&amp;VALUE(LEFT(E7,5))+B9*VALUE(LEFT(E8,5))&amp;"/hour"</f>
        <v>$5.04/hour</v>
      </c>
      <c r="F9" s="2" t="s">
        <v>201</v>
      </c>
    </row>
    <row r="10" spans="1:6" s="22" customFormat="1" ht="30" x14ac:dyDescent="0.25">
      <c r="A10" s="22" t="s">
        <v>191</v>
      </c>
      <c r="B10" s="16" t="s">
        <v>192</v>
      </c>
      <c r="C10" s="3"/>
      <c r="D10" s="23"/>
      <c r="E10" s="23"/>
      <c r="F10" s="2" t="s">
        <v>193</v>
      </c>
    </row>
    <row r="12" spans="1:6" s="7" customFormat="1" x14ac:dyDescent="0.25">
      <c r="A12" s="6" t="s">
        <v>24</v>
      </c>
      <c r="B12" s="18"/>
      <c r="C12" s="6"/>
      <c r="D12" s="8"/>
      <c r="E12" s="8"/>
      <c r="F12" s="8"/>
    </row>
    <row r="13" spans="1:6" x14ac:dyDescent="0.25">
      <c r="A13" s="1" t="s">
        <v>35</v>
      </c>
      <c r="B13" s="16" t="s">
        <v>454</v>
      </c>
      <c r="F13" s="1" t="s">
        <v>76</v>
      </c>
    </row>
    <row r="14" spans="1:6" x14ac:dyDescent="0.25">
      <c r="A14" s="1" t="s">
        <v>21</v>
      </c>
      <c r="B14" s="16" t="s">
        <v>234</v>
      </c>
      <c r="F14" s="22" t="s">
        <v>155</v>
      </c>
    </row>
    <row r="15" spans="1:6" x14ac:dyDescent="0.25">
      <c r="A15" s="1" t="s">
        <v>22</v>
      </c>
      <c r="B15" s="16" t="s">
        <v>460</v>
      </c>
      <c r="F15" s="22" t="s">
        <v>155</v>
      </c>
    </row>
    <row r="16" spans="1:6" x14ac:dyDescent="0.25">
      <c r="A16" s="1" t="s">
        <v>70</v>
      </c>
      <c r="B16" s="17" t="s">
        <v>71</v>
      </c>
      <c r="F16" s="1" t="s">
        <v>44</v>
      </c>
    </row>
    <row r="17" spans="1:6" x14ac:dyDescent="0.25">
      <c r="A17" s="1" t="s">
        <v>72</v>
      </c>
      <c r="B17" s="17" t="s">
        <v>88</v>
      </c>
      <c r="F17" s="1" t="s">
        <v>44</v>
      </c>
    </row>
    <row r="19" spans="1:6" s="2" customFormat="1" ht="60" x14ac:dyDescent="0.25">
      <c r="A19" s="6" t="s">
        <v>23</v>
      </c>
      <c r="B19" s="18" t="s">
        <v>149</v>
      </c>
      <c r="C19" s="6"/>
      <c r="D19" s="6"/>
      <c r="E19" s="6"/>
      <c r="F19" s="8" t="s">
        <v>63</v>
      </c>
    </row>
    <row r="20" spans="1:6" x14ac:dyDescent="0.25">
      <c r="A20" s="1" t="s">
        <v>59</v>
      </c>
      <c r="B20" s="16" t="s">
        <v>262</v>
      </c>
    </row>
    <row r="21" spans="1:6" s="22" customFormat="1" x14ac:dyDescent="0.25">
      <c r="B21" s="17"/>
      <c r="D21" s="2"/>
      <c r="E21" s="2"/>
    </row>
    <row r="22" spans="1:6" s="2" customFormat="1" ht="60" x14ac:dyDescent="0.25">
      <c r="A22" s="6" t="s">
        <v>58</v>
      </c>
      <c r="B22" s="18" t="s">
        <v>152</v>
      </c>
      <c r="C22" s="6" t="s">
        <v>150</v>
      </c>
      <c r="D22" s="6" t="s">
        <v>151</v>
      </c>
      <c r="E22" s="6"/>
      <c r="F22" s="8" t="s">
        <v>63</v>
      </c>
    </row>
    <row r="23" spans="1:6" x14ac:dyDescent="0.25">
      <c r="A23" s="21" t="s">
        <v>217</v>
      </c>
      <c r="B23" s="21" t="s">
        <v>263</v>
      </c>
      <c r="C23" s="21" t="s">
        <v>263</v>
      </c>
      <c r="D23" s="26"/>
      <c r="E23" s="22"/>
    </row>
    <row r="24" spans="1:6" x14ac:dyDescent="0.25">
      <c r="A24" s="21" t="s">
        <v>3</v>
      </c>
      <c r="B24" s="21">
        <v>1000</v>
      </c>
      <c r="C24" s="21" t="s">
        <v>446</v>
      </c>
      <c r="E24" s="22"/>
    </row>
    <row r="25" spans="1:6" x14ac:dyDescent="0.25">
      <c r="A25" s="22" t="s">
        <v>457</v>
      </c>
      <c r="B25" s="21">
        <v>1</v>
      </c>
      <c r="C25" s="21" t="s">
        <v>447</v>
      </c>
      <c r="D25" s="26"/>
      <c r="E25" s="22"/>
    </row>
    <row r="26" spans="1:6" s="22" customFormat="1" x14ac:dyDescent="0.25">
      <c r="A26" s="21"/>
      <c r="B26" s="21"/>
      <c r="C26" s="21"/>
      <c r="D26" s="26"/>
    </row>
    <row r="27" spans="1:6" s="22" customFormat="1" x14ac:dyDescent="0.25">
      <c r="B27" s="20"/>
      <c r="D27" s="26"/>
    </row>
    <row r="28" spans="1:6" s="22" customFormat="1" x14ac:dyDescent="0.25">
      <c r="B28" s="20"/>
      <c r="D28" s="26"/>
    </row>
    <row r="29" spans="1:6" s="22" customFormat="1" x14ac:dyDescent="0.25">
      <c r="B29" s="20"/>
      <c r="C29" s="21"/>
      <c r="D29" s="26"/>
    </row>
    <row r="30" spans="1:6" s="22" customFormat="1" x14ac:dyDescent="0.25">
      <c r="B30" s="20"/>
      <c r="C30" s="21"/>
      <c r="D30" s="26"/>
    </row>
    <row r="31" spans="1:6" s="22" customFormat="1" x14ac:dyDescent="0.25">
      <c r="B31" s="21"/>
      <c r="C31" s="21"/>
      <c r="D31" s="26"/>
    </row>
    <row r="32" spans="1:6" x14ac:dyDescent="0.25">
      <c r="A32" s="22"/>
      <c r="B32" s="22"/>
      <c r="C32" s="21"/>
      <c r="D32" s="26"/>
      <c r="E32" s="22"/>
    </row>
    <row r="33" spans="1:6" s="22" customFormat="1" x14ac:dyDescent="0.25">
      <c r="C33" s="21"/>
      <c r="D33" s="2"/>
    </row>
    <row r="34" spans="1:6" s="2" customFormat="1" ht="30" x14ac:dyDescent="0.25">
      <c r="A34" s="6" t="s">
        <v>29</v>
      </c>
      <c r="B34" s="18" t="s">
        <v>156</v>
      </c>
      <c r="C34" s="6" t="s">
        <v>27</v>
      </c>
      <c r="D34" s="6"/>
      <c r="E34" s="6"/>
      <c r="F34" s="8"/>
    </row>
    <row r="35" spans="1:6" x14ac:dyDescent="0.25">
      <c r="A35" s="1" t="s">
        <v>25</v>
      </c>
      <c r="B35" s="25" t="s">
        <v>455</v>
      </c>
    </row>
    <row r="37" spans="1:6" s="2" customFormat="1" ht="30" x14ac:dyDescent="0.25">
      <c r="A37" s="6" t="s">
        <v>26</v>
      </c>
      <c r="B37" s="37" t="s">
        <v>61</v>
      </c>
      <c r="C37" s="6" t="s">
        <v>34</v>
      </c>
      <c r="D37" s="6" t="s">
        <v>156</v>
      </c>
      <c r="E37" s="6"/>
      <c r="F37" s="8" t="s">
        <v>56</v>
      </c>
    </row>
    <row r="38" spans="1:6" ht="30" x14ac:dyDescent="0.25">
      <c r="A38" s="22" t="s">
        <v>28</v>
      </c>
      <c r="B38" s="16" t="s">
        <v>231</v>
      </c>
      <c r="C38" s="14" t="s">
        <v>37</v>
      </c>
      <c r="D38" s="14" t="s">
        <v>235</v>
      </c>
      <c r="F38" s="2" t="s">
        <v>57</v>
      </c>
    </row>
    <row r="40" spans="1:6" s="2" customFormat="1" ht="45" x14ac:dyDescent="0.25">
      <c r="A40" s="6" t="s">
        <v>31</v>
      </c>
      <c r="B40" s="18" t="s">
        <v>30</v>
      </c>
      <c r="C40" s="6" t="s">
        <v>157</v>
      </c>
      <c r="D40" s="6"/>
      <c r="E40" s="6"/>
      <c r="F40" s="8" t="s">
        <v>153</v>
      </c>
    </row>
    <row r="41" spans="1:6" s="22" customFormat="1" x14ac:dyDescent="0.25">
      <c r="A41" s="44" t="s">
        <v>239</v>
      </c>
      <c r="B41" s="42" t="s">
        <v>241</v>
      </c>
      <c r="C41" s="22" t="s">
        <v>242</v>
      </c>
      <c r="D41" s="2"/>
      <c r="E41" s="2"/>
    </row>
    <row r="42" spans="1:6" x14ac:dyDescent="0.25">
      <c r="A42" s="44"/>
    </row>
    <row r="44" spans="1:6" s="2" customFormat="1" ht="60" x14ac:dyDescent="0.25">
      <c r="A44" s="6" t="s">
        <v>194</v>
      </c>
      <c r="B44" s="18" t="s">
        <v>195</v>
      </c>
      <c r="C44" s="6" t="s">
        <v>196</v>
      </c>
      <c r="D44" s="18"/>
      <c r="E44" s="18"/>
      <c r="F44" s="8" t="s">
        <v>197</v>
      </c>
    </row>
    <row r="45" spans="1:6" s="2" customFormat="1" x14ac:dyDescent="0.25">
      <c r="A45" s="2" t="s">
        <v>283</v>
      </c>
      <c r="B45" s="24" t="s">
        <v>286</v>
      </c>
      <c r="C45" s="2" t="str">
        <f>"['national'," &amp; B24 &amp; "]"</f>
        <v>['national',1000]</v>
      </c>
      <c r="D45" s="24"/>
      <c r="E45" s="24"/>
      <c r="F45" s="7"/>
    </row>
    <row r="46" spans="1:6" s="22" customFormat="1" x14ac:dyDescent="0.25">
      <c r="B46" s="17"/>
      <c r="D46" s="2"/>
    </row>
    <row r="47" spans="1:6" s="2" customFormat="1" ht="60" x14ac:dyDescent="0.25">
      <c r="A47" s="6" t="s">
        <v>198</v>
      </c>
      <c r="B47" s="18" t="s">
        <v>199</v>
      </c>
      <c r="C47" s="6" t="s">
        <v>196</v>
      </c>
      <c r="D47" s="18"/>
      <c r="E47" s="18"/>
      <c r="F47" s="8" t="s">
        <v>200</v>
      </c>
    </row>
  </sheetData>
  <dataConsolidate/>
  <dataValidations count="3">
    <dataValidation type="list" allowBlank="1" showInputMessage="1" showErrorMessage="1" sqref="B17">
      <formula1>Workflow</formula1>
    </dataValidation>
    <dataValidation type="list" allowBlank="1" showInputMessage="1" showErrorMessage="1" sqref="B16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zoomScale="85" zoomScaleNormal="85" workbookViewId="0"/>
  </sheetViews>
  <sheetFormatPr defaultColWidth="11.42578125" defaultRowHeight="15" x14ac:dyDescent="0.25"/>
  <cols>
    <col min="1" max="1" width="9.140625" style="1" customWidth="1"/>
    <col min="2" max="2" width="35.42578125" style="1" bestFit="1" customWidth="1"/>
    <col min="3" max="3" width="29.28515625" style="1" bestFit="1" customWidth="1"/>
    <col min="4" max="4" width="45.5703125" style="1" bestFit="1" customWidth="1"/>
    <col min="5" max="5" width="30" style="1" bestFit="1" customWidth="1"/>
    <col min="6" max="6" width="7" style="22" customWidth="1"/>
    <col min="7" max="7" width="9.7109375" style="1" customWidth="1"/>
    <col min="8" max="8" width="6.7109375" style="1" customWidth="1"/>
    <col min="9" max="9" width="58.7109375" style="4" customWidth="1"/>
    <col min="10" max="10" width="11.14062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6" width="11.42578125" style="1"/>
    <col min="17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27"/>
      <c r="B1" s="27"/>
      <c r="C1" s="27"/>
      <c r="D1" s="28" t="s">
        <v>36</v>
      </c>
      <c r="E1" s="27"/>
      <c r="F1" s="27"/>
      <c r="G1" s="27"/>
      <c r="H1" s="27"/>
      <c r="I1" s="27"/>
      <c r="J1" s="27"/>
      <c r="K1" s="29" t="s">
        <v>78</v>
      </c>
      <c r="L1" s="29"/>
      <c r="M1" s="29"/>
      <c r="N1" s="29"/>
      <c r="O1" s="29"/>
      <c r="P1" s="30" t="s">
        <v>79</v>
      </c>
      <c r="Q1" s="30"/>
      <c r="R1" s="30"/>
      <c r="S1" s="27"/>
      <c r="T1" s="27"/>
      <c r="U1" s="51" t="s">
        <v>39</v>
      </c>
      <c r="V1" s="51"/>
      <c r="W1" s="51"/>
      <c r="X1" s="51"/>
      <c r="Y1" s="51"/>
      <c r="Z1" s="51"/>
    </row>
    <row r="2" spans="1:26" s="5" customFormat="1" ht="15.6" x14ac:dyDescent="0.3">
      <c r="A2" s="31" t="s">
        <v>2</v>
      </c>
      <c r="B2" s="31" t="s">
        <v>33</v>
      </c>
      <c r="C2" s="31" t="s">
        <v>91</v>
      </c>
      <c r="D2" s="31" t="s">
        <v>90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s="9" customFormat="1" ht="62.45" x14ac:dyDescent="0.3">
      <c r="A3" s="32" t="s">
        <v>1</v>
      </c>
      <c r="B3" s="32" t="s">
        <v>0</v>
      </c>
      <c r="C3" s="32" t="s">
        <v>21</v>
      </c>
      <c r="D3" s="32" t="s">
        <v>38</v>
      </c>
      <c r="E3" s="32" t="s">
        <v>32</v>
      </c>
      <c r="F3" s="33" t="s">
        <v>171</v>
      </c>
      <c r="G3" s="34" t="s">
        <v>10</v>
      </c>
      <c r="H3" s="32" t="s">
        <v>6</v>
      </c>
      <c r="I3" s="32" t="s">
        <v>41</v>
      </c>
      <c r="J3" s="32" t="s">
        <v>11</v>
      </c>
      <c r="K3" s="35" t="s">
        <v>12</v>
      </c>
      <c r="L3" s="35" t="s">
        <v>13</v>
      </c>
      <c r="M3" s="35" t="s">
        <v>9</v>
      </c>
      <c r="N3" s="35" t="s">
        <v>8</v>
      </c>
      <c r="O3" s="35" t="s">
        <v>89</v>
      </c>
      <c r="P3" s="35" t="s">
        <v>80</v>
      </c>
      <c r="Q3" s="35" t="s">
        <v>81</v>
      </c>
      <c r="R3" s="32" t="s">
        <v>7</v>
      </c>
      <c r="S3" s="32" t="s">
        <v>5</v>
      </c>
      <c r="T3" s="32" t="s">
        <v>4</v>
      </c>
      <c r="U3" s="32" t="s">
        <v>19</v>
      </c>
      <c r="V3" s="32" t="s">
        <v>15</v>
      </c>
      <c r="W3" s="32" t="s">
        <v>16</v>
      </c>
      <c r="X3" s="32" t="s">
        <v>17</v>
      </c>
      <c r="Y3" s="32" t="s">
        <v>18</v>
      </c>
      <c r="Z3" s="32"/>
    </row>
    <row r="4" spans="1:26" s="36" customFormat="1" ht="15.75" x14ac:dyDescent="0.25">
      <c r="A4" s="39" t="b">
        <v>1</v>
      </c>
      <c r="B4" s="39" t="s">
        <v>284</v>
      </c>
      <c r="C4" s="39" t="s">
        <v>285</v>
      </c>
      <c r="D4" s="39" t="s">
        <v>285</v>
      </c>
      <c r="E4" s="39" t="s">
        <v>40</v>
      </c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</row>
    <row r="5" spans="1:26" s="46" customFormat="1" ht="15.75" x14ac:dyDescent="0.25">
      <c r="A5" s="45"/>
      <c r="B5" s="45" t="s">
        <v>264</v>
      </c>
      <c r="C5" s="45"/>
      <c r="D5" s="45" t="s">
        <v>287</v>
      </c>
      <c r="E5" s="45" t="s">
        <v>351</v>
      </c>
      <c r="F5" s="45"/>
      <c r="G5" s="45" t="s">
        <v>266</v>
      </c>
      <c r="H5" s="45"/>
      <c r="I5" s="45">
        <v>1</v>
      </c>
      <c r="J5" s="45"/>
      <c r="K5" s="45">
        <v>1</v>
      </c>
      <c r="L5" s="45">
        <f>Setup!B24</f>
        <v>1000</v>
      </c>
      <c r="M5" s="45">
        <v>1</v>
      </c>
      <c r="N5" s="45">
        <v>1</v>
      </c>
      <c r="O5" s="45"/>
      <c r="P5" s="45"/>
      <c r="Q5" s="45"/>
      <c r="R5" s="45" t="s">
        <v>456</v>
      </c>
      <c r="S5" s="45"/>
      <c r="T5" s="45"/>
      <c r="U5" s="45"/>
      <c r="V5" s="45"/>
      <c r="W5" s="45"/>
      <c r="X5" s="45"/>
    </row>
    <row r="6" spans="1:26" s="36" customFormat="1" ht="15.75" x14ac:dyDescent="0.25">
      <c r="A6" s="39" t="b">
        <v>1</v>
      </c>
      <c r="B6" s="39" t="s">
        <v>372</v>
      </c>
      <c r="C6" s="39" t="s">
        <v>373</v>
      </c>
      <c r="D6" s="39" t="s">
        <v>373</v>
      </c>
      <c r="E6" s="39" t="s">
        <v>376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</row>
    <row r="7" spans="1:26" s="46" customFormat="1" ht="15.75" x14ac:dyDescent="0.25">
      <c r="A7" s="45"/>
      <c r="B7" s="45" t="s">
        <v>264</v>
      </c>
      <c r="C7" s="45"/>
      <c r="D7" s="45" t="s">
        <v>374</v>
      </c>
      <c r="E7" s="45" t="s">
        <v>375</v>
      </c>
      <c r="F7" s="45"/>
      <c r="G7" s="45" t="s">
        <v>266</v>
      </c>
      <c r="H7" s="45"/>
      <c r="I7" s="45">
        <v>1</v>
      </c>
      <c r="J7" s="45"/>
      <c r="K7" s="45">
        <v>1</v>
      </c>
      <c r="L7" s="45">
        <v>1</v>
      </c>
      <c r="M7" s="45">
        <v>1</v>
      </c>
      <c r="N7" s="45">
        <v>1</v>
      </c>
      <c r="O7" s="45"/>
      <c r="P7" s="45" t="str">
        <f>"[1]"</f>
        <v>[1]</v>
      </c>
      <c r="Q7" s="45"/>
      <c r="R7" s="45" t="s">
        <v>275</v>
      </c>
      <c r="S7" s="45"/>
      <c r="T7" s="45"/>
      <c r="U7" s="45"/>
      <c r="V7" s="45"/>
      <c r="W7" s="45"/>
      <c r="X7" s="45"/>
    </row>
    <row r="8" spans="1:26" s="36" customFormat="1" ht="15.75" x14ac:dyDescent="0.25">
      <c r="A8" s="39" t="b">
        <v>0</v>
      </c>
      <c r="B8" s="39" t="s">
        <v>271</v>
      </c>
      <c r="C8" s="39" t="s">
        <v>268</v>
      </c>
      <c r="D8" s="39" t="s">
        <v>268</v>
      </c>
      <c r="E8" s="39" t="s">
        <v>40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</row>
    <row r="9" spans="1:26" s="45" customFormat="1" ht="15.75" x14ac:dyDescent="0.25">
      <c r="B9" s="45" t="s">
        <v>240</v>
      </c>
      <c r="D9" s="45" t="str">
        <f>"Run " &amp; B8</f>
        <v>Run R60 Attic Insulation Upgrade</v>
      </c>
      <c r="E9" s="45" t="s">
        <v>265</v>
      </c>
      <c r="G9" s="45" t="s">
        <v>266</v>
      </c>
      <c r="I9" s="45">
        <v>1</v>
      </c>
      <c r="K9" s="45">
        <v>0</v>
      </c>
      <c r="L9" s="45">
        <v>1</v>
      </c>
      <c r="M9" s="45">
        <v>1</v>
      </c>
      <c r="N9" s="45">
        <v>1</v>
      </c>
      <c r="P9" s="45" t="s">
        <v>267</v>
      </c>
      <c r="R9" s="45" t="s">
        <v>275</v>
      </c>
    </row>
    <row r="10" spans="1:26" s="21" customFormat="1" ht="15.6" customHeight="1" x14ac:dyDescent="0.25">
      <c r="A10" s="10"/>
      <c r="B10" s="10" t="s">
        <v>20</v>
      </c>
      <c r="C10" s="10"/>
      <c r="D10" s="10" t="s">
        <v>452</v>
      </c>
      <c r="E10" s="10" t="s">
        <v>450</v>
      </c>
      <c r="F10" s="10"/>
      <c r="G10" s="10" t="s">
        <v>233</v>
      </c>
      <c r="H10" s="10"/>
      <c r="I10" s="10" t="s">
        <v>269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5"/>
      <c r="Z10" s="15"/>
    </row>
    <row r="11" spans="1:26" s="21" customFormat="1" ht="15.6" customHeight="1" x14ac:dyDescent="0.25">
      <c r="A11" s="10"/>
      <c r="B11" s="10" t="s">
        <v>20</v>
      </c>
      <c r="C11" s="10"/>
      <c r="D11" s="10" t="s">
        <v>453</v>
      </c>
      <c r="E11" s="10" t="s">
        <v>451</v>
      </c>
      <c r="F11" s="10"/>
      <c r="G11" s="10" t="s">
        <v>233</v>
      </c>
      <c r="H11" s="10"/>
      <c r="I11" s="10" t="s">
        <v>270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5"/>
      <c r="Z11" s="15"/>
    </row>
    <row r="12" spans="1:26" s="21" customFormat="1" ht="15.6" customHeight="1" x14ac:dyDescent="0.25">
      <c r="A12" s="10"/>
      <c r="B12" s="10" t="s">
        <v>20</v>
      </c>
      <c r="C12" s="10"/>
      <c r="D12" s="10" t="s">
        <v>272</v>
      </c>
      <c r="E12" s="10" t="s">
        <v>273</v>
      </c>
      <c r="F12" s="10"/>
      <c r="G12" s="10" t="s">
        <v>233</v>
      </c>
      <c r="H12" s="10"/>
      <c r="I12" s="10" t="s">
        <v>274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5"/>
      <c r="Z12" s="15"/>
    </row>
    <row r="13" spans="1:26" s="36" customFormat="1" ht="15.75" x14ac:dyDescent="0.25">
      <c r="A13" s="39" t="b">
        <v>0</v>
      </c>
      <c r="B13" s="39" t="s">
        <v>281</v>
      </c>
      <c r="C13" s="39" t="s">
        <v>268</v>
      </c>
      <c r="D13" s="39" t="s">
        <v>268</v>
      </c>
      <c r="E13" s="39" t="s">
        <v>40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</row>
    <row r="14" spans="1:26" s="45" customFormat="1" ht="15.75" x14ac:dyDescent="0.25">
      <c r="B14" s="45" t="s">
        <v>240</v>
      </c>
      <c r="D14" s="45" t="str">
        <f>"Run " &amp; B13</f>
        <v>Run Triple-Pane Windows Upgrade</v>
      </c>
      <c r="E14" s="45" t="s">
        <v>265</v>
      </c>
      <c r="G14" s="45" t="s">
        <v>266</v>
      </c>
      <c r="I14" s="45">
        <v>1</v>
      </c>
      <c r="K14" s="45">
        <v>0</v>
      </c>
      <c r="L14" s="45">
        <v>1</v>
      </c>
      <c r="M14" s="45">
        <v>1</v>
      </c>
      <c r="N14" s="45">
        <v>1</v>
      </c>
      <c r="P14" s="45" t="s">
        <v>267</v>
      </c>
      <c r="R14" s="45" t="s">
        <v>275</v>
      </c>
    </row>
    <row r="15" spans="1:26" s="21" customFormat="1" ht="15.6" customHeight="1" x14ac:dyDescent="0.25">
      <c r="A15" s="10"/>
      <c r="B15" s="10" t="s">
        <v>20</v>
      </c>
      <c r="C15" s="10"/>
      <c r="D15" s="10" t="s">
        <v>452</v>
      </c>
      <c r="E15" s="10" t="s">
        <v>450</v>
      </c>
      <c r="F15" s="10"/>
      <c r="G15" s="10" t="s">
        <v>233</v>
      </c>
      <c r="H15" s="10"/>
      <c r="I15" s="10" t="s">
        <v>276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5"/>
      <c r="Z15" s="15"/>
    </row>
    <row r="16" spans="1:26" s="21" customFormat="1" ht="15.6" customHeight="1" x14ac:dyDescent="0.25">
      <c r="A16" s="10"/>
      <c r="B16" s="10" t="s">
        <v>20</v>
      </c>
      <c r="C16" s="10"/>
      <c r="D16" s="10" t="s">
        <v>453</v>
      </c>
      <c r="E16" s="10" t="s">
        <v>451</v>
      </c>
      <c r="F16" s="10"/>
      <c r="G16" s="10" t="s">
        <v>233</v>
      </c>
      <c r="H16" s="10"/>
      <c r="I16" s="10" t="s">
        <v>277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5"/>
      <c r="Z16" s="15"/>
    </row>
    <row r="17" spans="1:26" s="21" customFormat="1" ht="15.6" customHeight="1" x14ac:dyDescent="0.25">
      <c r="A17" s="10"/>
      <c r="B17" s="10" t="s">
        <v>20</v>
      </c>
      <c r="C17" s="10"/>
      <c r="D17" s="10" t="s">
        <v>272</v>
      </c>
      <c r="E17" s="10" t="s">
        <v>273</v>
      </c>
      <c r="F17" s="10"/>
      <c r="G17" s="10" t="s">
        <v>233</v>
      </c>
      <c r="H17" s="10"/>
      <c r="I17" s="10" t="s">
        <v>274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5"/>
      <c r="Z17" s="15"/>
    </row>
    <row r="18" spans="1:26" s="36" customFormat="1" ht="15.75" x14ac:dyDescent="0.25">
      <c r="A18" s="39" t="b">
        <v>0</v>
      </c>
      <c r="B18" s="39" t="s">
        <v>282</v>
      </c>
      <c r="C18" s="39" t="s">
        <v>268</v>
      </c>
      <c r="D18" s="39" t="s">
        <v>268</v>
      </c>
      <c r="E18" s="39" t="s">
        <v>40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</row>
    <row r="19" spans="1:26" s="45" customFormat="1" ht="15.75" x14ac:dyDescent="0.25">
      <c r="B19" s="45" t="s">
        <v>240</v>
      </c>
      <c r="D19" s="45" t="str">
        <f>"Run " &amp; B18</f>
        <v>Run LED Lighting Upgrade</v>
      </c>
      <c r="E19" s="45" t="s">
        <v>265</v>
      </c>
      <c r="G19" s="45" t="s">
        <v>266</v>
      </c>
      <c r="I19" s="45">
        <v>1</v>
      </c>
      <c r="K19" s="45">
        <v>0</v>
      </c>
      <c r="L19" s="45">
        <v>1</v>
      </c>
      <c r="M19" s="45">
        <v>1</v>
      </c>
      <c r="N19" s="45">
        <v>1</v>
      </c>
      <c r="P19" s="45" t="s">
        <v>267</v>
      </c>
      <c r="R19" s="45" t="s">
        <v>275</v>
      </c>
    </row>
    <row r="20" spans="1:26" s="21" customFormat="1" ht="15.6" customHeight="1" x14ac:dyDescent="0.25">
      <c r="A20" s="10"/>
      <c r="B20" s="10" t="s">
        <v>20</v>
      </c>
      <c r="C20" s="10"/>
      <c r="D20" s="10" t="s">
        <v>452</v>
      </c>
      <c r="E20" s="10" t="s">
        <v>450</v>
      </c>
      <c r="F20" s="10"/>
      <c r="G20" s="10" t="s">
        <v>233</v>
      </c>
      <c r="H20" s="10"/>
      <c r="I20" s="10" t="s">
        <v>278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5"/>
      <c r="Z20" s="15"/>
    </row>
    <row r="21" spans="1:26" s="21" customFormat="1" ht="15.6" customHeight="1" x14ac:dyDescent="0.25">
      <c r="A21" s="10"/>
      <c r="B21" s="10" t="s">
        <v>20</v>
      </c>
      <c r="C21" s="10"/>
      <c r="D21" s="10" t="s">
        <v>453</v>
      </c>
      <c r="E21" s="10" t="s">
        <v>451</v>
      </c>
      <c r="F21" s="10"/>
      <c r="G21" s="10" t="s">
        <v>233</v>
      </c>
      <c r="H21" s="10"/>
      <c r="I21" s="10" t="s">
        <v>279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5"/>
      <c r="Z21" s="15"/>
    </row>
    <row r="22" spans="1:26" s="21" customFormat="1" ht="15.6" customHeight="1" x14ac:dyDescent="0.25">
      <c r="A22" s="10"/>
      <c r="B22" s="10" t="s">
        <v>20</v>
      </c>
      <c r="C22" s="10"/>
      <c r="D22" s="10" t="s">
        <v>272</v>
      </c>
      <c r="E22" s="10" t="s">
        <v>273</v>
      </c>
      <c r="F22" s="10"/>
      <c r="G22" s="10" t="s">
        <v>233</v>
      </c>
      <c r="H22" s="10"/>
      <c r="I22" s="10" t="s">
        <v>274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5"/>
      <c r="Z22" s="15"/>
    </row>
    <row r="23" spans="1:26" s="36" customFormat="1" ht="15.75" x14ac:dyDescent="0.25">
      <c r="A23" s="39" t="b">
        <v>0</v>
      </c>
      <c r="B23" s="39" t="s">
        <v>280</v>
      </c>
      <c r="C23" s="39" t="s">
        <v>268</v>
      </c>
      <c r="D23" s="39" t="s">
        <v>268</v>
      </c>
      <c r="E23" s="39" t="s">
        <v>40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</row>
    <row r="24" spans="1:26" s="45" customFormat="1" ht="15.75" x14ac:dyDescent="0.25">
      <c r="B24" s="45" t="s">
        <v>240</v>
      </c>
      <c r="D24" s="45" t="str">
        <f>"Run " &amp; B23</f>
        <v>Run Attic+Windows+Lighting Package</v>
      </c>
      <c r="E24" s="45" t="s">
        <v>265</v>
      </c>
      <c r="G24" s="45" t="s">
        <v>266</v>
      </c>
      <c r="I24" s="45">
        <v>1</v>
      </c>
      <c r="K24" s="45">
        <v>0</v>
      </c>
      <c r="L24" s="45">
        <v>1</v>
      </c>
      <c r="M24" s="45">
        <v>1</v>
      </c>
      <c r="N24" s="45">
        <v>1</v>
      </c>
      <c r="P24" s="45" t="s">
        <v>267</v>
      </c>
      <c r="R24" s="45" t="s">
        <v>275</v>
      </c>
    </row>
    <row r="25" spans="1:26" s="21" customFormat="1" ht="15.6" customHeight="1" x14ac:dyDescent="0.25">
      <c r="A25" s="10"/>
      <c r="B25" s="10" t="s">
        <v>20</v>
      </c>
      <c r="C25" s="10"/>
      <c r="D25" s="10" t="s">
        <v>452</v>
      </c>
      <c r="E25" s="10" t="s">
        <v>450</v>
      </c>
      <c r="F25" s="10"/>
      <c r="G25" s="10" t="s">
        <v>233</v>
      </c>
      <c r="H25" s="10"/>
      <c r="I25" s="10" t="s">
        <v>448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5"/>
      <c r="Z25" s="15"/>
    </row>
    <row r="26" spans="1:26" s="21" customFormat="1" ht="15.6" customHeight="1" x14ac:dyDescent="0.25">
      <c r="A26" s="10"/>
      <c r="B26" s="10" t="s">
        <v>20</v>
      </c>
      <c r="C26" s="10"/>
      <c r="D26" s="10" t="s">
        <v>453</v>
      </c>
      <c r="E26" s="10" t="s">
        <v>451</v>
      </c>
      <c r="F26" s="10"/>
      <c r="G26" s="10" t="s">
        <v>233</v>
      </c>
      <c r="H26" s="10"/>
      <c r="I26" s="10" t="s">
        <v>449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5"/>
      <c r="Z26" s="15"/>
    </row>
    <row r="27" spans="1:26" s="21" customFormat="1" ht="15.6" customHeight="1" x14ac:dyDescent="0.25">
      <c r="A27" s="10"/>
      <c r="B27" s="10" t="s">
        <v>20</v>
      </c>
      <c r="C27" s="10"/>
      <c r="D27" s="10" t="s">
        <v>272</v>
      </c>
      <c r="E27" s="10" t="s">
        <v>273</v>
      </c>
      <c r="F27" s="10"/>
      <c r="G27" s="10" t="s">
        <v>233</v>
      </c>
      <c r="H27" s="10"/>
      <c r="I27" s="10" t="s">
        <v>274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5"/>
      <c r="Z27" s="15"/>
    </row>
    <row r="28" spans="1:26" s="38" customFormat="1" ht="15.75" x14ac:dyDescent="0.25">
      <c r="A28" s="40" t="b">
        <v>1</v>
      </c>
      <c r="B28" s="40" t="s">
        <v>377</v>
      </c>
      <c r="C28" s="40" t="s">
        <v>378</v>
      </c>
      <c r="D28" s="40" t="s">
        <v>378</v>
      </c>
      <c r="E28" s="40" t="s">
        <v>236</v>
      </c>
      <c r="F28" s="40"/>
      <c r="G28" s="40"/>
      <c r="H28" s="41"/>
      <c r="I28" s="41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</row>
    <row r="29" spans="1:26" s="38" customFormat="1" ht="15.75" x14ac:dyDescent="0.25">
      <c r="A29" s="40" t="b">
        <v>1</v>
      </c>
      <c r="B29" s="40" t="s">
        <v>352</v>
      </c>
      <c r="C29" s="40" t="s">
        <v>353</v>
      </c>
      <c r="D29" s="40" t="s">
        <v>353</v>
      </c>
      <c r="E29" s="40" t="s">
        <v>236</v>
      </c>
      <c r="F29" s="40"/>
      <c r="G29" s="40"/>
      <c r="H29" s="41"/>
      <c r="I29" s="41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</row>
    <row r="30" spans="1:26" s="38" customFormat="1" ht="15.75" x14ac:dyDescent="0.25">
      <c r="A30" s="40" t="b">
        <v>1</v>
      </c>
      <c r="B30" s="40" t="s">
        <v>238</v>
      </c>
      <c r="C30" s="40" t="s">
        <v>237</v>
      </c>
      <c r="D30" s="40" t="s">
        <v>237</v>
      </c>
      <c r="E30" s="40" t="s">
        <v>236</v>
      </c>
      <c r="F30" s="40"/>
      <c r="G30" s="40"/>
      <c r="H30" s="41"/>
      <c r="I30" s="41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</row>
    <row r="31" spans="1:26" x14ac:dyDescent="0.25">
      <c r="B31" s="50"/>
    </row>
    <row r="32" spans="1:26" x14ac:dyDescent="0.25">
      <c r="B32" s="50"/>
    </row>
  </sheetData>
  <autoFilter ref="A2:AA3"/>
  <mergeCells count="1">
    <mergeCell ref="U1:Z1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workbookViewId="0">
      <pane ySplit="3" topLeftCell="A4" activePane="bottomLeft" state="frozen"/>
      <selection pane="bottomLeft"/>
    </sheetView>
  </sheetViews>
  <sheetFormatPr defaultColWidth="11.42578125" defaultRowHeight="15" x14ac:dyDescent="0.25"/>
  <cols>
    <col min="1" max="1" width="30" style="1" bestFit="1" customWidth="1"/>
    <col min="2" max="2" width="32.5703125" style="22" bestFit="1" customWidth="1"/>
    <col min="3" max="3" width="26.140625" style="1" bestFit="1" customWidth="1"/>
    <col min="4" max="4" width="49.7109375" style="1" bestFit="1" customWidth="1"/>
    <col min="5" max="5" width="9.140625" style="1" bestFit="1" customWidth="1"/>
    <col min="6" max="6" width="14.28515625" style="1" bestFit="1" customWidth="1"/>
    <col min="7" max="7" width="9.7109375" style="1" customWidth="1"/>
    <col min="8" max="8" width="9.140625" style="1" bestFit="1" customWidth="1"/>
    <col min="9" max="9" width="19.28515625" style="1" bestFit="1" customWidth="1"/>
    <col min="10" max="10" width="26.28515625" style="1" bestFit="1" customWidth="1"/>
    <col min="11" max="11" width="8.42578125" style="1" customWidth="1"/>
    <col min="12" max="12" width="25.7109375" style="1" bestFit="1" customWidth="1"/>
    <col min="13" max="13" width="7.42578125" style="1" customWidth="1"/>
    <col min="14" max="16384" width="11.42578125" style="1"/>
  </cols>
  <sheetData>
    <row r="1" spans="1:13" s="22" customFormat="1" ht="18" x14ac:dyDescent="0.35">
      <c r="A1" s="27"/>
      <c r="B1" s="27"/>
      <c r="C1" s="27"/>
      <c r="D1" s="28"/>
      <c r="E1" s="28" t="s">
        <v>73</v>
      </c>
      <c r="F1" s="28"/>
      <c r="G1" s="28"/>
      <c r="H1" s="27"/>
      <c r="I1" s="27"/>
      <c r="J1" s="27"/>
      <c r="K1" s="27"/>
      <c r="L1" s="15"/>
      <c r="M1" s="15"/>
    </row>
    <row r="2" spans="1:13" s="5" customFormat="1" ht="15.6" x14ac:dyDescent="0.3">
      <c r="A2" s="32" t="s">
        <v>67</v>
      </c>
      <c r="B2" s="32" t="s">
        <v>172</v>
      </c>
      <c r="C2" s="32" t="s">
        <v>158</v>
      </c>
      <c r="D2" s="32" t="s">
        <v>68</v>
      </c>
      <c r="E2" s="32" t="s">
        <v>6</v>
      </c>
      <c r="F2" s="32" t="s">
        <v>10</v>
      </c>
      <c r="G2" s="32" t="s">
        <v>159</v>
      </c>
      <c r="H2" s="32" t="s">
        <v>160</v>
      </c>
      <c r="I2" s="32" t="s">
        <v>161</v>
      </c>
      <c r="J2" s="32" t="s">
        <v>162</v>
      </c>
      <c r="K2" s="32" t="s">
        <v>163</v>
      </c>
      <c r="L2" s="32" t="s">
        <v>164</v>
      </c>
      <c r="M2" s="32"/>
    </row>
    <row r="3" spans="1:13" s="9" customFormat="1" ht="46.9" x14ac:dyDescent="0.3">
      <c r="A3" s="32" t="s">
        <v>165</v>
      </c>
      <c r="B3" s="32" t="s">
        <v>173</v>
      </c>
      <c r="C3" s="32" t="s">
        <v>166</v>
      </c>
      <c r="D3" s="32" t="s">
        <v>167</v>
      </c>
      <c r="E3" s="32"/>
      <c r="F3" s="32" t="s">
        <v>168</v>
      </c>
      <c r="G3" s="32" t="s">
        <v>69</v>
      </c>
      <c r="H3" s="32" t="s">
        <v>69</v>
      </c>
      <c r="I3" s="32" t="s">
        <v>69</v>
      </c>
      <c r="J3" s="34" t="s">
        <v>169</v>
      </c>
      <c r="K3" s="32" t="s">
        <v>169</v>
      </c>
      <c r="L3" s="32" t="s">
        <v>170</v>
      </c>
      <c r="M3" s="32"/>
    </row>
    <row r="4" spans="1:13" s="47" customFormat="1" x14ac:dyDescent="0.25">
      <c r="A4" s="48" t="s">
        <v>288</v>
      </c>
      <c r="B4" s="48"/>
      <c r="C4" s="48"/>
      <c r="D4" s="48" t="s">
        <v>379</v>
      </c>
      <c r="E4" s="48"/>
      <c r="F4" s="48" t="s">
        <v>243</v>
      </c>
      <c r="G4" s="48" t="b">
        <v>0</v>
      </c>
      <c r="H4" s="48" t="b">
        <v>0</v>
      </c>
      <c r="I4" s="48" t="b">
        <v>0</v>
      </c>
      <c r="J4" s="48"/>
      <c r="K4" s="48"/>
      <c r="L4" s="48"/>
      <c r="M4" s="48"/>
    </row>
    <row r="5" spans="1:13" s="47" customFormat="1" x14ac:dyDescent="0.25">
      <c r="A5" s="48" t="s">
        <v>289</v>
      </c>
      <c r="B5" s="48"/>
      <c r="C5" s="48"/>
      <c r="D5" s="48" t="s">
        <v>380</v>
      </c>
      <c r="E5" s="48"/>
      <c r="F5" s="48" t="s">
        <v>243</v>
      </c>
      <c r="G5" s="48" t="b">
        <v>0</v>
      </c>
      <c r="H5" s="48" t="b">
        <v>0</v>
      </c>
      <c r="I5" s="48" t="b">
        <v>0</v>
      </c>
      <c r="J5" s="48"/>
      <c r="K5" s="48"/>
      <c r="L5" s="48"/>
      <c r="M5" s="48"/>
    </row>
    <row r="6" spans="1:13" s="47" customFormat="1" x14ac:dyDescent="0.25">
      <c r="A6" s="48" t="s">
        <v>290</v>
      </c>
      <c r="B6" s="48"/>
      <c r="C6" s="48"/>
      <c r="D6" s="48" t="s">
        <v>381</v>
      </c>
      <c r="E6" s="48"/>
      <c r="F6" s="48" t="s">
        <v>243</v>
      </c>
      <c r="G6" s="48" t="b">
        <v>0</v>
      </c>
      <c r="H6" s="48" t="b">
        <v>0</v>
      </c>
      <c r="I6" s="48" t="b">
        <v>0</v>
      </c>
      <c r="J6" s="48"/>
      <c r="K6" s="48"/>
      <c r="L6" s="48"/>
      <c r="M6" s="48"/>
    </row>
    <row r="7" spans="1:13" s="47" customFormat="1" x14ac:dyDescent="0.25">
      <c r="A7" s="48" t="s">
        <v>291</v>
      </c>
      <c r="B7" s="48"/>
      <c r="C7" s="48"/>
      <c r="D7" s="48" t="s">
        <v>382</v>
      </c>
      <c r="E7" s="48"/>
      <c r="F7" s="48" t="s">
        <v>243</v>
      </c>
      <c r="G7" s="48" t="b">
        <v>0</v>
      </c>
      <c r="H7" s="48" t="b">
        <v>0</v>
      </c>
      <c r="I7" s="48" t="b">
        <v>0</v>
      </c>
      <c r="J7" s="48"/>
      <c r="K7" s="48"/>
      <c r="L7" s="48"/>
      <c r="M7" s="48"/>
    </row>
    <row r="8" spans="1:13" s="47" customFormat="1" x14ac:dyDescent="0.25">
      <c r="A8" s="48" t="s">
        <v>292</v>
      </c>
      <c r="B8" s="48"/>
      <c r="C8" s="48"/>
      <c r="D8" s="48" t="s">
        <v>383</v>
      </c>
      <c r="E8" s="48"/>
      <c r="F8" s="48" t="s">
        <v>243</v>
      </c>
      <c r="G8" s="48" t="b">
        <v>0</v>
      </c>
      <c r="H8" s="48" t="b">
        <v>0</v>
      </c>
      <c r="I8" s="48" t="b">
        <v>0</v>
      </c>
      <c r="J8" s="48"/>
      <c r="K8" s="48"/>
      <c r="L8" s="48"/>
      <c r="M8" s="48"/>
    </row>
    <row r="9" spans="1:13" s="47" customFormat="1" x14ac:dyDescent="0.25">
      <c r="A9" s="48" t="s">
        <v>293</v>
      </c>
      <c r="B9" s="48"/>
      <c r="C9" s="48"/>
      <c r="D9" s="48" t="s">
        <v>384</v>
      </c>
      <c r="E9" s="48"/>
      <c r="F9" s="48" t="s">
        <v>243</v>
      </c>
      <c r="G9" s="48" t="b">
        <v>0</v>
      </c>
      <c r="H9" s="48" t="b">
        <v>0</v>
      </c>
      <c r="I9" s="48" t="b">
        <v>0</v>
      </c>
      <c r="J9" s="48"/>
      <c r="K9" s="48"/>
      <c r="L9" s="48"/>
      <c r="M9" s="48"/>
    </row>
    <row r="10" spans="1:13" s="47" customFormat="1" x14ac:dyDescent="0.25">
      <c r="A10" s="48" t="s">
        <v>294</v>
      </c>
      <c r="B10" s="48"/>
      <c r="C10" s="48"/>
      <c r="D10" s="48" t="s">
        <v>385</v>
      </c>
      <c r="E10" s="48"/>
      <c r="F10" s="48" t="s">
        <v>243</v>
      </c>
      <c r="G10" s="48" t="b">
        <v>0</v>
      </c>
      <c r="H10" s="48" t="b">
        <v>0</v>
      </c>
      <c r="I10" s="48" t="b">
        <v>0</v>
      </c>
      <c r="J10" s="48"/>
      <c r="K10" s="48"/>
      <c r="L10" s="48"/>
      <c r="M10" s="48"/>
    </row>
    <row r="11" spans="1:13" s="47" customFormat="1" x14ac:dyDescent="0.25">
      <c r="A11" s="48" t="s">
        <v>295</v>
      </c>
      <c r="B11" s="48"/>
      <c r="C11" s="48"/>
      <c r="D11" s="48" t="s">
        <v>386</v>
      </c>
      <c r="E11" s="48"/>
      <c r="F11" s="48" t="s">
        <v>243</v>
      </c>
      <c r="G11" s="48" t="b">
        <v>0</v>
      </c>
      <c r="H11" s="48" t="b">
        <v>0</v>
      </c>
      <c r="I11" s="48" t="b">
        <v>0</v>
      </c>
      <c r="J11" s="48"/>
      <c r="K11" s="48"/>
      <c r="L11" s="48"/>
      <c r="M11" s="48"/>
    </row>
    <row r="12" spans="1:13" s="47" customFormat="1" x14ac:dyDescent="0.25">
      <c r="A12" s="48" t="s">
        <v>296</v>
      </c>
      <c r="B12" s="48"/>
      <c r="C12" s="48"/>
      <c r="D12" s="48" t="s">
        <v>387</v>
      </c>
      <c r="E12" s="48"/>
      <c r="F12" s="48" t="s">
        <v>243</v>
      </c>
      <c r="G12" s="48" t="b">
        <v>0</v>
      </c>
      <c r="H12" s="48" t="b">
        <v>0</v>
      </c>
      <c r="I12" s="48" t="b">
        <v>0</v>
      </c>
      <c r="J12" s="48"/>
      <c r="K12" s="48"/>
      <c r="L12" s="48"/>
      <c r="M12" s="48"/>
    </row>
    <row r="13" spans="1:13" s="47" customFormat="1" x14ac:dyDescent="0.25">
      <c r="A13" s="48" t="s">
        <v>297</v>
      </c>
      <c r="B13" s="48"/>
      <c r="C13" s="48"/>
      <c r="D13" s="48" t="s">
        <v>388</v>
      </c>
      <c r="E13" s="48"/>
      <c r="F13" s="48" t="s">
        <v>243</v>
      </c>
      <c r="G13" s="48" t="b">
        <v>0</v>
      </c>
      <c r="H13" s="48" t="b">
        <v>0</v>
      </c>
      <c r="I13" s="48" t="b">
        <v>0</v>
      </c>
      <c r="J13" s="48"/>
      <c r="K13" s="48"/>
      <c r="L13" s="48"/>
      <c r="M13" s="48"/>
    </row>
    <row r="14" spans="1:13" s="47" customFormat="1" x14ac:dyDescent="0.25">
      <c r="A14" s="48" t="s">
        <v>465</v>
      </c>
      <c r="B14" s="48"/>
      <c r="C14" s="48"/>
      <c r="D14" s="48" t="s">
        <v>466</v>
      </c>
      <c r="E14" s="48"/>
      <c r="F14" s="48" t="s">
        <v>243</v>
      </c>
      <c r="G14" s="48" t="b">
        <v>0</v>
      </c>
      <c r="H14" s="48" t="b">
        <v>0</v>
      </c>
      <c r="I14" s="48" t="b">
        <v>0</v>
      </c>
      <c r="J14" s="48"/>
      <c r="K14" s="48"/>
      <c r="L14" s="48"/>
      <c r="M14" s="48"/>
    </row>
    <row r="15" spans="1:13" s="47" customFormat="1" x14ac:dyDescent="0.25">
      <c r="A15" s="48" t="s">
        <v>298</v>
      </c>
      <c r="B15" s="48"/>
      <c r="C15" s="48"/>
      <c r="D15" s="48" t="s">
        <v>389</v>
      </c>
      <c r="E15" s="48"/>
      <c r="F15" s="48" t="s">
        <v>243</v>
      </c>
      <c r="G15" s="48" t="b">
        <v>0</v>
      </c>
      <c r="H15" s="48" t="b">
        <v>0</v>
      </c>
      <c r="I15" s="48" t="b">
        <v>0</v>
      </c>
      <c r="J15" s="48"/>
      <c r="K15" s="48"/>
      <c r="L15" s="48"/>
      <c r="M15" s="48"/>
    </row>
    <row r="16" spans="1:13" s="47" customFormat="1" x14ac:dyDescent="0.25">
      <c r="A16" s="48" t="s">
        <v>299</v>
      </c>
      <c r="B16" s="48"/>
      <c r="C16" s="48"/>
      <c r="D16" s="48" t="s">
        <v>390</v>
      </c>
      <c r="E16" s="48"/>
      <c r="F16" s="48" t="s">
        <v>243</v>
      </c>
      <c r="G16" s="48" t="b">
        <v>0</v>
      </c>
      <c r="H16" s="48" t="b">
        <v>0</v>
      </c>
      <c r="I16" s="48" t="b">
        <v>0</v>
      </c>
      <c r="J16" s="48"/>
      <c r="K16" s="48"/>
      <c r="L16" s="48"/>
      <c r="M16" s="48"/>
    </row>
    <row r="17" spans="1:13" s="47" customFormat="1" x14ac:dyDescent="0.25">
      <c r="A17" s="48" t="s">
        <v>300</v>
      </c>
      <c r="B17" s="48"/>
      <c r="C17" s="48"/>
      <c r="D17" s="48" t="s">
        <v>391</v>
      </c>
      <c r="E17" s="48"/>
      <c r="F17" s="48" t="s">
        <v>243</v>
      </c>
      <c r="G17" s="48" t="b">
        <v>0</v>
      </c>
      <c r="H17" s="48" t="b">
        <v>0</v>
      </c>
      <c r="I17" s="48" t="b">
        <v>0</v>
      </c>
      <c r="J17" s="48"/>
      <c r="K17" s="48"/>
      <c r="L17" s="48"/>
      <c r="M17" s="48"/>
    </row>
    <row r="18" spans="1:13" s="47" customFormat="1" x14ac:dyDescent="0.25">
      <c r="A18" s="48" t="s">
        <v>301</v>
      </c>
      <c r="D18" s="48" t="s">
        <v>392</v>
      </c>
      <c r="F18" s="48" t="s">
        <v>243</v>
      </c>
      <c r="G18" s="48" t="b">
        <v>0</v>
      </c>
      <c r="H18" s="48" t="b">
        <v>0</v>
      </c>
      <c r="I18" s="48" t="b">
        <v>0</v>
      </c>
    </row>
    <row r="19" spans="1:13" s="47" customFormat="1" x14ac:dyDescent="0.25">
      <c r="A19" s="48" t="s">
        <v>302</v>
      </c>
      <c r="D19" s="48" t="s">
        <v>393</v>
      </c>
      <c r="F19" s="48" t="s">
        <v>243</v>
      </c>
      <c r="G19" s="48" t="b">
        <v>0</v>
      </c>
      <c r="H19" s="48" t="b">
        <v>0</v>
      </c>
      <c r="I19" s="48" t="b">
        <v>0</v>
      </c>
    </row>
    <row r="20" spans="1:13" s="47" customFormat="1" x14ac:dyDescent="0.25">
      <c r="A20" s="48" t="s">
        <v>303</v>
      </c>
      <c r="B20" s="48"/>
      <c r="C20" s="48"/>
      <c r="D20" s="48" t="s">
        <v>394</v>
      </c>
      <c r="E20" s="48"/>
      <c r="F20" s="48" t="s">
        <v>243</v>
      </c>
      <c r="G20" s="48" t="b">
        <v>0</v>
      </c>
      <c r="H20" s="48" t="b">
        <v>0</v>
      </c>
      <c r="I20" s="48" t="b">
        <v>0</v>
      </c>
      <c r="J20" s="48"/>
      <c r="K20" s="48"/>
      <c r="L20" s="48"/>
      <c r="M20" s="48"/>
    </row>
    <row r="21" spans="1:13" s="47" customFormat="1" x14ac:dyDescent="0.25">
      <c r="A21" s="48" t="s">
        <v>269</v>
      </c>
      <c r="B21" s="48"/>
      <c r="C21" s="48"/>
      <c r="D21" s="48" t="s">
        <v>395</v>
      </c>
      <c r="E21" s="48"/>
      <c r="F21" s="48" t="s">
        <v>243</v>
      </c>
      <c r="G21" s="48" t="b">
        <v>0</v>
      </c>
      <c r="H21" s="48" t="b">
        <v>0</v>
      </c>
      <c r="I21" s="48" t="b">
        <v>0</v>
      </c>
      <c r="J21" s="48"/>
      <c r="K21" s="48"/>
      <c r="L21" s="48"/>
      <c r="M21" s="48"/>
    </row>
    <row r="22" spans="1:13" s="47" customFormat="1" x14ac:dyDescent="0.25">
      <c r="A22" s="48" t="s">
        <v>304</v>
      </c>
      <c r="B22" s="48"/>
      <c r="C22" s="48"/>
      <c r="D22" s="48" t="s">
        <v>396</v>
      </c>
      <c r="E22" s="48"/>
      <c r="F22" s="48" t="s">
        <v>243</v>
      </c>
      <c r="G22" s="48" t="b">
        <v>0</v>
      </c>
      <c r="H22" s="48" t="b">
        <v>0</v>
      </c>
      <c r="I22" s="48" t="b">
        <v>0</v>
      </c>
      <c r="J22" s="48"/>
      <c r="K22" s="48"/>
      <c r="L22" s="48"/>
      <c r="M22" s="48"/>
    </row>
    <row r="23" spans="1:13" s="47" customFormat="1" x14ac:dyDescent="0.25">
      <c r="A23" s="48" t="s">
        <v>305</v>
      </c>
      <c r="B23" s="48"/>
      <c r="C23" s="48"/>
      <c r="D23" s="48" t="s">
        <v>397</v>
      </c>
      <c r="E23" s="48"/>
      <c r="F23" s="48" t="s">
        <v>243</v>
      </c>
      <c r="G23" s="48" t="b">
        <v>0</v>
      </c>
      <c r="H23" s="48" t="b">
        <v>0</v>
      </c>
      <c r="I23" s="48" t="b">
        <v>0</v>
      </c>
      <c r="J23" s="48"/>
      <c r="K23" s="48"/>
      <c r="L23" s="48"/>
      <c r="M23" s="48"/>
    </row>
    <row r="24" spans="1:13" s="47" customFormat="1" x14ac:dyDescent="0.25">
      <c r="A24" s="48" t="s">
        <v>306</v>
      </c>
      <c r="B24" s="48"/>
      <c r="C24" s="48"/>
      <c r="D24" s="48" t="s">
        <v>398</v>
      </c>
      <c r="E24" s="48"/>
      <c r="F24" s="48" t="s">
        <v>243</v>
      </c>
      <c r="G24" s="48" t="b">
        <v>0</v>
      </c>
      <c r="H24" s="48" t="b">
        <v>0</v>
      </c>
      <c r="I24" s="48" t="b">
        <v>0</v>
      </c>
      <c r="J24" s="48"/>
      <c r="K24" s="48"/>
      <c r="L24" s="48"/>
      <c r="M24" s="48"/>
    </row>
    <row r="25" spans="1:13" s="47" customFormat="1" x14ac:dyDescent="0.25">
      <c r="A25" s="48" t="s">
        <v>307</v>
      </c>
      <c r="D25" s="48" t="s">
        <v>399</v>
      </c>
      <c r="F25" s="48" t="s">
        <v>243</v>
      </c>
      <c r="G25" s="48" t="b">
        <v>0</v>
      </c>
      <c r="H25" s="48" t="b">
        <v>0</v>
      </c>
      <c r="I25" s="48" t="b">
        <v>0</v>
      </c>
    </row>
    <row r="26" spans="1:13" s="47" customFormat="1" x14ac:dyDescent="0.25">
      <c r="A26" s="48" t="s">
        <v>308</v>
      </c>
      <c r="D26" s="48" t="s">
        <v>400</v>
      </c>
      <c r="F26" s="48" t="s">
        <v>243</v>
      </c>
      <c r="G26" s="48" t="b">
        <v>0</v>
      </c>
      <c r="H26" s="48" t="b">
        <v>0</v>
      </c>
      <c r="I26" s="48" t="b">
        <v>0</v>
      </c>
    </row>
    <row r="27" spans="1:13" s="47" customFormat="1" x14ac:dyDescent="0.25">
      <c r="A27" s="48" t="s">
        <v>309</v>
      </c>
      <c r="D27" s="48" t="s">
        <v>401</v>
      </c>
      <c r="F27" s="48" t="s">
        <v>243</v>
      </c>
      <c r="G27" s="48" t="b">
        <v>0</v>
      </c>
      <c r="H27" s="48" t="b">
        <v>0</v>
      </c>
      <c r="I27" s="48" t="b">
        <v>0</v>
      </c>
    </row>
    <row r="28" spans="1:13" s="47" customFormat="1" x14ac:dyDescent="0.25">
      <c r="A28" s="48" t="s">
        <v>310</v>
      </c>
      <c r="D28" s="48" t="s">
        <v>402</v>
      </c>
      <c r="F28" s="48" t="s">
        <v>243</v>
      </c>
      <c r="G28" s="48" t="b">
        <v>0</v>
      </c>
      <c r="H28" s="48" t="b">
        <v>0</v>
      </c>
      <c r="I28" s="48" t="b">
        <v>0</v>
      </c>
    </row>
    <row r="29" spans="1:13" s="47" customFormat="1" x14ac:dyDescent="0.25">
      <c r="A29" s="48" t="s">
        <v>311</v>
      </c>
      <c r="D29" s="48" t="s">
        <v>403</v>
      </c>
      <c r="F29" s="48" t="s">
        <v>243</v>
      </c>
      <c r="G29" s="48" t="b">
        <v>0</v>
      </c>
      <c r="H29" s="48" t="b">
        <v>0</v>
      </c>
      <c r="I29" s="48" t="b">
        <v>0</v>
      </c>
    </row>
    <row r="30" spans="1:13" s="47" customFormat="1" x14ac:dyDescent="0.25">
      <c r="A30" s="48" t="s">
        <v>312</v>
      </c>
      <c r="D30" s="48" t="s">
        <v>404</v>
      </c>
      <c r="F30" s="48" t="s">
        <v>243</v>
      </c>
      <c r="G30" s="48" t="b">
        <v>0</v>
      </c>
      <c r="H30" s="48" t="b">
        <v>0</v>
      </c>
      <c r="I30" s="48" t="b">
        <v>0</v>
      </c>
    </row>
    <row r="31" spans="1:13" s="47" customFormat="1" x14ac:dyDescent="0.25">
      <c r="A31" s="48" t="s">
        <v>313</v>
      </c>
      <c r="D31" s="48" t="s">
        <v>405</v>
      </c>
      <c r="F31" s="48" t="s">
        <v>243</v>
      </c>
      <c r="G31" s="48" t="b">
        <v>0</v>
      </c>
      <c r="H31" s="48" t="b">
        <v>0</v>
      </c>
      <c r="I31" s="48" t="b">
        <v>0</v>
      </c>
    </row>
    <row r="32" spans="1:13" s="47" customFormat="1" x14ac:dyDescent="0.25">
      <c r="A32" s="48" t="s">
        <v>314</v>
      </c>
      <c r="D32" s="48" t="s">
        <v>406</v>
      </c>
      <c r="F32" s="48" t="s">
        <v>243</v>
      </c>
      <c r="G32" s="48" t="b">
        <v>0</v>
      </c>
      <c r="H32" s="48" t="b">
        <v>0</v>
      </c>
      <c r="I32" s="48" t="b">
        <v>0</v>
      </c>
    </row>
    <row r="33" spans="1:9" s="47" customFormat="1" x14ac:dyDescent="0.25">
      <c r="A33" s="48" t="s">
        <v>315</v>
      </c>
      <c r="D33" s="48" t="s">
        <v>407</v>
      </c>
      <c r="F33" s="48" t="s">
        <v>243</v>
      </c>
      <c r="G33" s="48" t="b">
        <v>0</v>
      </c>
      <c r="H33" s="48" t="b">
        <v>0</v>
      </c>
      <c r="I33" s="48" t="b">
        <v>0</v>
      </c>
    </row>
    <row r="34" spans="1:9" s="47" customFormat="1" x14ac:dyDescent="0.25">
      <c r="A34" s="48" t="s">
        <v>316</v>
      </c>
      <c r="D34" s="48" t="s">
        <v>408</v>
      </c>
      <c r="F34" s="48" t="s">
        <v>243</v>
      </c>
      <c r="G34" s="48" t="b">
        <v>0</v>
      </c>
      <c r="H34" s="48" t="b">
        <v>0</v>
      </c>
      <c r="I34" s="48" t="b">
        <v>0</v>
      </c>
    </row>
    <row r="35" spans="1:9" s="47" customFormat="1" x14ac:dyDescent="0.25">
      <c r="A35" s="48" t="s">
        <v>317</v>
      </c>
      <c r="D35" s="48" t="s">
        <v>409</v>
      </c>
      <c r="F35" s="48" t="s">
        <v>243</v>
      </c>
      <c r="G35" s="48" t="b">
        <v>0</v>
      </c>
      <c r="H35" s="48" t="b">
        <v>0</v>
      </c>
      <c r="I35" s="48" t="b">
        <v>0</v>
      </c>
    </row>
    <row r="36" spans="1:9" s="47" customFormat="1" x14ac:dyDescent="0.25">
      <c r="A36" s="48" t="s">
        <v>318</v>
      </c>
      <c r="D36" s="48" t="s">
        <v>410</v>
      </c>
      <c r="F36" s="48" t="s">
        <v>243</v>
      </c>
      <c r="G36" s="48" t="b">
        <v>0</v>
      </c>
      <c r="H36" s="48" t="b">
        <v>0</v>
      </c>
      <c r="I36" s="48" t="b">
        <v>0</v>
      </c>
    </row>
    <row r="37" spans="1:9" s="47" customFormat="1" x14ac:dyDescent="0.25">
      <c r="A37" s="48" t="s">
        <v>319</v>
      </c>
      <c r="D37" s="48" t="s">
        <v>411</v>
      </c>
      <c r="F37" s="48" t="s">
        <v>243</v>
      </c>
      <c r="G37" s="48" t="b">
        <v>0</v>
      </c>
      <c r="H37" s="48" t="b">
        <v>0</v>
      </c>
      <c r="I37" s="48" t="b">
        <v>0</v>
      </c>
    </row>
    <row r="38" spans="1:9" s="47" customFormat="1" x14ac:dyDescent="0.25">
      <c r="A38" s="48" t="s">
        <v>320</v>
      </c>
      <c r="D38" s="48" t="s">
        <v>412</v>
      </c>
      <c r="F38" s="48" t="s">
        <v>243</v>
      </c>
      <c r="G38" s="48" t="b">
        <v>0</v>
      </c>
      <c r="H38" s="48" t="b">
        <v>0</v>
      </c>
      <c r="I38" s="48" t="b">
        <v>0</v>
      </c>
    </row>
    <row r="39" spans="1:9" s="47" customFormat="1" x14ac:dyDescent="0.25">
      <c r="A39" s="48" t="s">
        <v>321</v>
      </c>
      <c r="D39" s="48" t="s">
        <v>413</v>
      </c>
      <c r="F39" s="48" t="s">
        <v>243</v>
      </c>
      <c r="G39" s="48" t="b">
        <v>0</v>
      </c>
      <c r="H39" s="48" t="b">
        <v>0</v>
      </c>
      <c r="I39" s="48" t="b">
        <v>0</v>
      </c>
    </row>
    <row r="40" spans="1:9" s="47" customFormat="1" x14ac:dyDescent="0.25">
      <c r="A40" s="48" t="s">
        <v>322</v>
      </c>
      <c r="D40" s="48" t="s">
        <v>414</v>
      </c>
      <c r="F40" s="48" t="s">
        <v>243</v>
      </c>
      <c r="G40" s="48" t="b">
        <v>0</v>
      </c>
      <c r="H40" s="48" t="b">
        <v>0</v>
      </c>
      <c r="I40" s="48" t="b">
        <v>0</v>
      </c>
    </row>
    <row r="41" spans="1:9" s="47" customFormat="1" x14ac:dyDescent="0.25">
      <c r="A41" s="48" t="s">
        <v>323</v>
      </c>
      <c r="D41" s="48" t="s">
        <v>415</v>
      </c>
      <c r="F41" s="48" t="s">
        <v>243</v>
      </c>
      <c r="G41" s="48" t="b">
        <v>0</v>
      </c>
      <c r="H41" s="48" t="b">
        <v>0</v>
      </c>
      <c r="I41" s="48" t="b">
        <v>0</v>
      </c>
    </row>
    <row r="42" spans="1:9" s="47" customFormat="1" x14ac:dyDescent="0.25">
      <c r="A42" s="48" t="s">
        <v>276</v>
      </c>
      <c r="D42" s="48" t="s">
        <v>416</v>
      </c>
      <c r="F42" s="48" t="s">
        <v>243</v>
      </c>
      <c r="G42" s="48" t="b">
        <v>0</v>
      </c>
      <c r="H42" s="48" t="b">
        <v>0</v>
      </c>
      <c r="I42" s="48" t="b">
        <v>0</v>
      </c>
    </row>
    <row r="43" spans="1:9" s="47" customFormat="1" x14ac:dyDescent="0.25">
      <c r="A43" s="48" t="s">
        <v>324</v>
      </c>
      <c r="D43" s="48" t="s">
        <v>417</v>
      </c>
      <c r="F43" s="48" t="s">
        <v>243</v>
      </c>
      <c r="G43" s="48" t="b">
        <v>0</v>
      </c>
      <c r="H43" s="48" t="b">
        <v>0</v>
      </c>
      <c r="I43" s="48" t="b">
        <v>0</v>
      </c>
    </row>
    <row r="44" spans="1:9" s="47" customFormat="1" x14ac:dyDescent="0.25">
      <c r="A44" s="48" t="s">
        <v>325</v>
      </c>
      <c r="D44" s="48" t="s">
        <v>418</v>
      </c>
      <c r="F44" s="48" t="s">
        <v>243</v>
      </c>
      <c r="G44" s="48" t="b">
        <v>0</v>
      </c>
      <c r="H44" s="48" t="b">
        <v>0</v>
      </c>
      <c r="I44" s="48" t="b">
        <v>0</v>
      </c>
    </row>
    <row r="45" spans="1:9" s="47" customFormat="1" x14ac:dyDescent="0.25">
      <c r="A45" s="48" t="s">
        <v>458</v>
      </c>
      <c r="D45" s="48" t="s">
        <v>459</v>
      </c>
      <c r="F45" s="48" t="s">
        <v>243</v>
      </c>
      <c r="G45" s="48" t="b">
        <v>0</v>
      </c>
      <c r="H45" s="48" t="b">
        <v>0</v>
      </c>
      <c r="I45" s="48" t="b">
        <v>0</v>
      </c>
    </row>
    <row r="46" spans="1:9" s="47" customFormat="1" x14ac:dyDescent="0.25">
      <c r="A46" s="48" t="s">
        <v>326</v>
      </c>
      <c r="D46" s="48" t="s">
        <v>419</v>
      </c>
      <c r="F46" s="48" t="s">
        <v>243</v>
      </c>
      <c r="G46" s="48" t="b">
        <v>0</v>
      </c>
      <c r="H46" s="48" t="b">
        <v>0</v>
      </c>
      <c r="I46" s="48" t="b">
        <v>0</v>
      </c>
    </row>
    <row r="47" spans="1:9" s="47" customFormat="1" x14ac:dyDescent="0.25">
      <c r="A47" s="48" t="s">
        <v>327</v>
      </c>
      <c r="D47" s="48" t="s">
        <v>420</v>
      </c>
      <c r="F47" s="48" t="s">
        <v>243</v>
      </c>
      <c r="G47" s="48" t="b">
        <v>0</v>
      </c>
      <c r="H47" s="48" t="b">
        <v>0</v>
      </c>
      <c r="I47" s="48" t="b">
        <v>0</v>
      </c>
    </row>
    <row r="48" spans="1:9" s="47" customFormat="1" x14ac:dyDescent="0.25">
      <c r="A48" s="48" t="s">
        <v>328</v>
      </c>
      <c r="D48" s="48" t="s">
        <v>421</v>
      </c>
      <c r="F48" s="48" t="s">
        <v>243</v>
      </c>
      <c r="G48" s="48" t="b">
        <v>0</v>
      </c>
      <c r="H48" s="48" t="b">
        <v>0</v>
      </c>
      <c r="I48" s="48" t="b">
        <v>0</v>
      </c>
    </row>
    <row r="49" spans="1:9" s="47" customFormat="1" x14ac:dyDescent="0.25">
      <c r="A49" s="48" t="s">
        <v>329</v>
      </c>
      <c r="D49" s="48" t="s">
        <v>422</v>
      </c>
      <c r="F49" s="48" t="s">
        <v>243</v>
      </c>
      <c r="G49" s="48" t="b">
        <v>0</v>
      </c>
      <c r="H49" s="48" t="b">
        <v>0</v>
      </c>
      <c r="I49" s="48" t="b">
        <v>0</v>
      </c>
    </row>
    <row r="50" spans="1:9" s="47" customFormat="1" x14ac:dyDescent="0.25">
      <c r="A50" s="48" t="s">
        <v>330</v>
      </c>
      <c r="D50" s="48" t="s">
        <v>423</v>
      </c>
      <c r="F50" s="48" t="s">
        <v>243</v>
      </c>
      <c r="G50" s="48" t="b">
        <v>0</v>
      </c>
      <c r="H50" s="48" t="b">
        <v>0</v>
      </c>
      <c r="I50" s="48" t="b">
        <v>0</v>
      </c>
    </row>
    <row r="51" spans="1:9" s="47" customFormat="1" x14ac:dyDescent="0.25">
      <c r="A51" s="48" t="s">
        <v>331</v>
      </c>
      <c r="D51" s="48" t="s">
        <v>424</v>
      </c>
      <c r="F51" s="48" t="s">
        <v>243</v>
      </c>
      <c r="G51" s="48" t="b">
        <v>0</v>
      </c>
      <c r="H51" s="48" t="b">
        <v>0</v>
      </c>
      <c r="I51" s="48" t="b">
        <v>0</v>
      </c>
    </row>
    <row r="52" spans="1:9" s="47" customFormat="1" x14ac:dyDescent="0.25">
      <c r="A52" s="48" t="s">
        <v>332</v>
      </c>
      <c r="D52" s="48" t="s">
        <v>425</v>
      </c>
      <c r="F52" s="48" t="s">
        <v>243</v>
      </c>
      <c r="G52" s="48" t="b">
        <v>0</v>
      </c>
      <c r="H52" s="48" t="b">
        <v>0</v>
      </c>
      <c r="I52" s="48" t="b">
        <v>0</v>
      </c>
    </row>
    <row r="53" spans="1:9" s="47" customFormat="1" x14ac:dyDescent="0.25">
      <c r="A53" s="48" t="s">
        <v>333</v>
      </c>
      <c r="D53" s="48" t="s">
        <v>426</v>
      </c>
      <c r="F53" s="48" t="s">
        <v>243</v>
      </c>
      <c r="G53" s="48" t="b">
        <v>0</v>
      </c>
      <c r="H53" s="48" t="b">
        <v>0</v>
      </c>
      <c r="I53" s="48" t="b">
        <v>0</v>
      </c>
    </row>
    <row r="54" spans="1:9" s="47" customFormat="1" x14ac:dyDescent="0.25">
      <c r="A54" s="48" t="s">
        <v>334</v>
      </c>
      <c r="D54" s="48" t="s">
        <v>427</v>
      </c>
      <c r="F54" s="48" t="s">
        <v>243</v>
      </c>
      <c r="G54" s="48" t="b">
        <v>0</v>
      </c>
      <c r="H54" s="48" t="b">
        <v>0</v>
      </c>
      <c r="I54" s="48" t="b">
        <v>0</v>
      </c>
    </row>
    <row r="55" spans="1:9" s="47" customFormat="1" x14ac:dyDescent="0.25">
      <c r="A55" s="48" t="s">
        <v>335</v>
      </c>
      <c r="D55" s="48" t="s">
        <v>428</v>
      </c>
      <c r="F55" s="48" t="s">
        <v>243</v>
      </c>
      <c r="G55" s="48" t="b">
        <v>0</v>
      </c>
      <c r="H55" s="48" t="b">
        <v>0</v>
      </c>
      <c r="I55" s="48" t="b">
        <v>0</v>
      </c>
    </row>
    <row r="56" spans="1:9" s="47" customFormat="1" x14ac:dyDescent="0.25">
      <c r="A56" s="48" t="s">
        <v>336</v>
      </c>
      <c r="D56" s="48" t="s">
        <v>429</v>
      </c>
      <c r="F56" s="48" t="s">
        <v>243</v>
      </c>
      <c r="G56" s="48" t="b">
        <v>0</v>
      </c>
      <c r="H56" s="48" t="b">
        <v>0</v>
      </c>
      <c r="I56" s="48" t="b">
        <v>0</v>
      </c>
    </row>
    <row r="57" spans="1:9" s="47" customFormat="1" x14ac:dyDescent="0.25">
      <c r="A57" s="48" t="s">
        <v>278</v>
      </c>
      <c r="D57" s="48" t="s">
        <v>430</v>
      </c>
      <c r="F57" s="48" t="s">
        <v>243</v>
      </c>
      <c r="G57" s="48" t="b">
        <v>0</v>
      </c>
      <c r="H57" s="48" t="b">
        <v>0</v>
      </c>
      <c r="I57" s="48" t="b">
        <v>0</v>
      </c>
    </row>
    <row r="58" spans="1:9" s="47" customFormat="1" x14ac:dyDescent="0.25">
      <c r="A58" s="48" t="s">
        <v>337</v>
      </c>
      <c r="D58" s="48" t="s">
        <v>431</v>
      </c>
      <c r="F58" s="48" t="s">
        <v>243</v>
      </c>
      <c r="G58" s="48" t="b">
        <v>0</v>
      </c>
      <c r="H58" s="48" t="b">
        <v>0</v>
      </c>
      <c r="I58" s="48" t="b">
        <v>0</v>
      </c>
    </row>
    <row r="59" spans="1:9" s="47" customFormat="1" x14ac:dyDescent="0.25">
      <c r="A59" s="48" t="s">
        <v>338</v>
      </c>
      <c r="D59" s="48" t="s">
        <v>432</v>
      </c>
      <c r="F59" s="48" t="s">
        <v>243</v>
      </c>
      <c r="G59" s="48" t="b">
        <v>0</v>
      </c>
      <c r="H59" s="48" t="b">
        <v>0</v>
      </c>
      <c r="I59" s="48" t="b">
        <v>0</v>
      </c>
    </row>
    <row r="60" spans="1:9" s="47" customFormat="1" x14ac:dyDescent="0.25">
      <c r="A60" s="48" t="s">
        <v>339</v>
      </c>
      <c r="D60" s="48" t="s">
        <v>433</v>
      </c>
      <c r="F60" s="48" t="s">
        <v>243</v>
      </c>
      <c r="G60" s="48" t="b">
        <v>0</v>
      </c>
      <c r="H60" s="48" t="b">
        <v>0</v>
      </c>
      <c r="I60" s="48" t="b">
        <v>0</v>
      </c>
    </row>
    <row r="61" spans="1:9" s="47" customFormat="1" x14ac:dyDescent="0.25">
      <c r="A61" s="48" t="s">
        <v>340</v>
      </c>
      <c r="D61" s="48" t="s">
        <v>434</v>
      </c>
      <c r="F61" s="48" t="s">
        <v>243</v>
      </c>
      <c r="G61" s="48" t="b">
        <v>0</v>
      </c>
      <c r="H61" s="48" t="b">
        <v>0</v>
      </c>
      <c r="I61" s="48" t="b">
        <v>0</v>
      </c>
    </row>
    <row r="62" spans="1:9" s="47" customFormat="1" x14ac:dyDescent="0.25">
      <c r="A62" s="48" t="s">
        <v>341</v>
      </c>
      <c r="D62" s="48" t="s">
        <v>435</v>
      </c>
      <c r="F62" s="48" t="s">
        <v>243</v>
      </c>
      <c r="G62" s="48" t="b">
        <v>0</v>
      </c>
      <c r="H62" s="48" t="b">
        <v>0</v>
      </c>
      <c r="I62" s="48" t="b">
        <v>0</v>
      </c>
    </row>
    <row r="63" spans="1:9" s="47" customFormat="1" x14ac:dyDescent="0.25">
      <c r="A63" s="48" t="s">
        <v>342</v>
      </c>
      <c r="D63" s="48" t="s">
        <v>436</v>
      </c>
      <c r="F63" s="48" t="s">
        <v>243</v>
      </c>
      <c r="G63" s="48" t="b">
        <v>0</v>
      </c>
      <c r="H63" s="48" t="b">
        <v>0</v>
      </c>
      <c r="I63" s="48" t="b">
        <v>0</v>
      </c>
    </row>
    <row r="64" spans="1:9" s="47" customFormat="1" x14ac:dyDescent="0.25">
      <c r="A64" s="48" t="s">
        <v>343</v>
      </c>
      <c r="D64" s="48" t="s">
        <v>437</v>
      </c>
      <c r="F64" s="48" t="s">
        <v>243</v>
      </c>
      <c r="G64" s="48" t="b">
        <v>0</v>
      </c>
      <c r="H64" s="48" t="b">
        <v>0</v>
      </c>
      <c r="I64" s="48" t="b">
        <v>0</v>
      </c>
    </row>
    <row r="65" spans="1:9" s="47" customFormat="1" x14ac:dyDescent="0.25">
      <c r="A65" s="48" t="s">
        <v>344</v>
      </c>
      <c r="D65" s="48" t="s">
        <v>438</v>
      </c>
      <c r="F65" s="48" t="s">
        <v>243</v>
      </c>
      <c r="G65" s="48" t="b">
        <v>0</v>
      </c>
      <c r="H65" s="48" t="b">
        <v>0</v>
      </c>
      <c r="I65" s="48" t="b">
        <v>0</v>
      </c>
    </row>
    <row r="66" spans="1:9" s="47" customFormat="1" x14ac:dyDescent="0.25">
      <c r="A66" s="48" t="s">
        <v>345</v>
      </c>
      <c r="D66" s="48" t="s">
        <v>439</v>
      </c>
      <c r="F66" s="48" t="s">
        <v>243</v>
      </c>
      <c r="G66" s="48" t="b">
        <v>0</v>
      </c>
      <c r="H66" s="48" t="b">
        <v>0</v>
      </c>
      <c r="I66" s="48" t="b">
        <v>0</v>
      </c>
    </row>
    <row r="67" spans="1:9" s="47" customFormat="1" x14ac:dyDescent="0.25">
      <c r="A67" s="48" t="s">
        <v>346</v>
      </c>
      <c r="D67" s="48" t="s">
        <v>440</v>
      </c>
      <c r="F67" s="48" t="s">
        <v>243</v>
      </c>
      <c r="G67" s="48" t="b">
        <v>0</v>
      </c>
      <c r="H67" s="48" t="b">
        <v>0</v>
      </c>
      <c r="I67" s="48" t="b">
        <v>0</v>
      </c>
    </row>
    <row r="68" spans="1:9" s="47" customFormat="1" x14ac:dyDescent="0.25">
      <c r="A68" s="48" t="s">
        <v>347</v>
      </c>
      <c r="D68" s="48" t="s">
        <v>441</v>
      </c>
      <c r="F68" s="48" t="s">
        <v>243</v>
      </c>
      <c r="G68" s="48" t="b">
        <v>0</v>
      </c>
      <c r="H68" s="48" t="b">
        <v>0</v>
      </c>
      <c r="I68" s="48" t="b">
        <v>0</v>
      </c>
    </row>
    <row r="69" spans="1:9" s="47" customFormat="1" x14ac:dyDescent="0.25">
      <c r="A69" s="48" t="s">
        <v>348</v>
      </c>
      <c r="D69" s="48" t="s">
        <v>442</v>
      </c>
      <c r="F69" s="48" t="s">
        <v>243</v>
      </c>
      <c r="G69" s="48" t="b">
        <v>0</v>
      </c>
      <c r="H69" s="48" t="b">
        <v>0</v>
      </c>
      <c r="I69" s="48" t="b">
        <v>0</v>
      </c>
    </row>
    <row r="70" spans="1:9" s="47" customFormat="1" x14ac:dyDescent="0.25">
      <c r="A70" s="48" t="s">
        <v>349</v>
      </c>
      <c r="D70" s="48" t="s">
        <v>443</v>
      </c>
      <c r="F70" s="48" t="s">
        <v>243</v>
      </c>
      <c r="G70" s="48" t="b">
        <v>0</v>
      </c>
      <c r="H70" s="48" t="b">
        <v>0</v>
      </c>
      <c r="I70" s="48" t="b">
        <v>0</v>
      </c>
    </row>
    <row r="71" spans="1:9" s="47" customFormat="1" x14ac:dyDescent="0.25">
      <c r="A71" s="48" t="s">
        <v>350</v>
      </c>
      <c r="D71" s="48" t="s">
        <v>444</v>
      </c>
      <c r="F71" s="48" t="s">
        <v>243</v>
      </c>
      <c r="G71" s="48" t="b">
        <v>0</v>
      </c>
      <c r="H71" s="48" t="b">
        <v>0</v>
      </c>
      <c r="I71" s="48" t="b">
        <v>0</v>
      </c>
    </row>
    <row r="72" spans="1:9" s="14" customFormat="1" x14ac:dyDescent="0.25">
      <c r="A72" s="49" t="s">
        <v>244</v>
      </c>
      <c r="D72" s="14" t="s">
        <v>354</v>
      </c>
      <c r="F72" s="14" t="s">
        <v>445</v>
      </c>
      <c r="G72" s="14" t="b">
        <v>0</v>
      </c>
      <c r="H72" s="14" t="b">
        <v>0</v>
      </c>
      <c r="I72" s="14" t="b">
        <v>0</v>
      </c>
    </row>
    <row r="73" spans="1:9" s="14" customFormat="1" x14ac:dyDescent="0.25">
      <c r="A73" s="49" t="s">
        <v>245</v>
      </c>
      <c r="D73" s="14" t="s">
        <v>355</v>
      </c>
      <c r="F73" s="14" t="s">
        <v>445</v>
      </c>
      <c r="G73" s="14" t="b">
        <v>0</v>
      </c>
      <c r="H73" s="14" t="b">
        <v>0</v>
      </c>
      <c r="I73" s="14" t="b">
        <v>0</v>
      </c>
    </row>
    <row r="74" spans="1:9" s="14" customFormat="1" x14ac:dyDescent="0.25">
      <c r="A74" s="49" t="s">
        <v>246</v>
      </c>
      <c r="D74" s="14" t="s">
        <v>356</v>
      </c>
      <c r="F74" s="14" t="s">
        <v>445</v>
      </c>
      <c r="G74" s="14" t="b">
        <v>0</v>
      </c>
      <c r="H74" s="14" t="b">
        <v>0</v>
      </c>
      <c r="I74" s="14" t="b">
        <v>0</v>
      </c>
    </row>
    <row r="75" spans="1:9" s="14" customFormat="1" x14ac:dyDescent="0.25">
      <c r="A75" s="49" t="s">
        <v>247</v>
      </c>
      <c r="D75" s="14" t="s">
        <v>357</v>
      </c>
      <c r="F75" s="14" t="s">
        <v>445</v>
      </c>
      <c r="G75" s="14" t="b">
        <v>0</v>
      </c>
      <c r="H75" s="14" t="b">
        <v>0</v>
      </c>
      <c r="I75" s="14" t="b">
        <v>0</v>
      </c>
    </row>
    <row r="76" spans="1:9" s="14" customFormat="1" x14ac:dyDescent="0.25">
      <c r="A76" s="49" t="s">
        <v>248</v>
      </c>
      <c r="D76" s="14" t="s">
        <v>358</v>
      </c>
      <c r="F76" s="14" t="s">
        <v>445</v>
      </c>
      <c r="G76" s="14" t="b">
        <v>0</v>
      </c>
      <c r="H76" s="14" t="b">
        <v>0</v>
      </c>
      <c r="I76" s="14" t="b">
        <v>0</v>
      </c>
    </row>
    <row r="77" spans="1:9" s="14" customFormat="1" x14ac:dyDescent="0.25">
      <c r="A77" s="49" t="s">
        <v>249</v>
      </c>
      <c r="D77" s="14" t="s">
        <v>359</v>
      </c>
      <c r="F77" s="14" t="s">
        <v>445</v>
      </c>
      <c r="G77" s="14" t="b">
        <v>0</v>
      </c>
      <c r="H77" s="14" t="b">
        <v>0</v>
      </c>
      <c r="I77" s="14" t="b">
        <v>0</v>
      </c>
    </row>
    <row r="78" spans="1:9" s="14" customFormat="1" x14ac:dyDescent="0.25">
      <c r="A78" s="49" t="s">
        <v>250</v>
      </c>
      <c r="D78" s="14" t="s">
        <v>360</v>
      </c>
      <c r="F78" s="14" t="s">
        <v>445</v>
      </c>
      <c r="G78" s="14" t="b">
        <v>0</v>
      </c>
      <c r="H78" s="14" t="b">
        <v>0</v>
      </c>
      <c r="I78" s="14" t="b">
        <v>0</v>
      </c>
    </row>
    <row r="79" spans="1:9" s="14" customFormat="1" x14ac:dyDescent="0.25">
      <c r="A79" s="49" t="s">
        <v>251</v>
      </c>
      <c r="D79" s="14" t="s">
        <v>361</v>
      </c>
      <c r="F79" s="14" t="s">
        <v>445</v>
      </c>
      <c r="G79" s="14" t="b">
        <v>0</v>
      </c>
      <c r="H79" s="14" t="b">
        <v>0</v>
      </c>
      <c r="I79" s="14" t="b">
        <v>0</v>
      </c>
    </row>
    <row r="80" spans="1:9" s="14" customFormat="1" x14ac:dyDescent="0.25">
      <c r="A80" s="49" t="s">
        <v>252</v>
      </c>
      <c r="D80" s="14" t="s">
        <v>362</v>
      </c>
      <c r="F80" s="14" t="s">
        <v>445</v>
      </c>
      <c r="G80" s="14" t="b">
        <v>0</v>
      </c>
      <c r="H80" s="14" t="b">
        <v>0</v>
      </c>
      <c r="I80" s="14" t="b">
        <v>0</v>
      </c>
    </row>
    <row r="81" spans="1:13" s="14" customFormat="1" x14ac:dyDescent="0.25">
      <c r="A81" s="49" t="s">
        <v>253</v>
      </c>
      <c r="D81" s="14" t="s">
        <v>363</v>
      </c>
      <c r="F81" s="14" t="s">
        <v>445</v>
      </c>
      <c r="G81" s="14" t="b">
        <v>0</v>
      </c>
      <c r="H81" s="14" t="b">
        <v>0</v>
      </c>
      <c r="I81" s="14" t="b">
        <v>0</v>
      </c>
    </row>
    <row r="82" spans="1:13" s="14" customFormat="1" x14ac:dyDescent="0.25">
      <c r="A82" s="49" t="s">
        <v>254</v>
      </c>
      <c r="D82" s="14" t="s">
        <v>364</v>
      </c>
      <c r="F82" s="14" t="s">
        <v>445</v>
      </c>
      <c r="G82" s="14" t="b">
        <v>0</v>
      </c>
      <c r="H82" s="14" t="b">
        <v>0</v>
      </c>
      <c r="I82" s="14" t="b">
        <v>0</v>
      </c>
    </row>
    <row r="83" spans="1:13" s="14" customFormat="1" x14ac:dyDescent="0.25">
      <c r="A83" s="49" t="s">
        <v>255</v>
      </c>
      <c r="D83" s="14" t="s">
        <v>365</v>
      </c>
      <c r="F83" s="14" t="s">
        <v>445</v>
      </c>
      <c r="G83" s="14" t="b">
        <v>0</v>
      </c>
      <c r="H83" s="14" t="b">
        <v>0</v>
      </c>
      <c r="I83" s="14" t="b">
        <v>0</v>
      </c>
    </row>
    <row r="84" spans="1:13" s="14" customFormat="1" x14ac:dyDescent="0.25">
      <c r="A84" s="14" t="s">
        <v>256</v>
      </c>
      <c r="D84" s="14" t="s">
        <v>366</v>
      </c>
      <c r="F84" s="14" t="s">
        <v>445</v>
      </c>
      <c r="G84" s="14" t="b">
        <v>0</v>
      </c>
      <c r="H84" s="14" t="b">
        <v>0</v>
      </c>
      <c r="I84" s="14" t="b">
        <v>0</v>
      </c>
    </row>
    <row r="85" spans="1:13" s="14" customFormat="1" x14ac:dyDescent="0.25">
      <c r="A85" s="14" t="s">
        <v>257</v>
      </c>
      <c r="D85" s="14" t="s">
        <v>367</v>
      </c>
      <c r="F85" s="14" t="s">
        <v>445</v>
      </c>
      <c r="G85" s="14" t="b">
        <v>0</v>
      </c>
      <c r="H85" s="14" t="b">
        <v>0</v>
      </c>
      <c r="I85" s="14" t="b">
        <v>0</v>
      </c>
    </row>
    <row r="86" spans="1:13" s="14" customFormat="1" x14ac:dyDescent="0.25">
      <c r="A86" s="14" t="s">
        <v>258</v>
      </c>
      <c r="D86" s="14" t="s">
        <v>368</v>
      </c>
      <c r="F86" s="14" t="s">
        <v>445</v>
      </c>
      <c r="G86" s="14" t="b">
        <v>0</v>
      </c>
      <c r="H86" s="14" t="b">
        <v>0</v>
      </c>
      <c r="I86" s="14" t="b">
        <v>0</v>
      </c>
    </row>
    <row r="87" spans="1:13" s="14" customFormat="1" x14ac:dyDescent="0.25">
      <c r="A87" s="14" t="s">
        <v>259</v>
      </c>
      <c r="D87" s="14" t="s">
        <v>369</v>
      </c>
      <c r="F87" s="14" t="s">
        <v>445</v>
      </c>
      <c r="G87" s="14" t="b">
        <v>0</v>
      </c>
      <c r="H87" s="14" t="b">
        <v>0</v>
      </c>
      <c r="I87" s="14" t="b">
        <v>0</v>
      </c>
    </row>
    <row r="88" spans="1:13" s="14" customFormat="1" x14ac:dyDescent="0.25">
      <c r="A88" s="14" t="s">
        <v>260</v>
      </c>
      <c r="D88" s="14" t="s">
        <v>370</v>
      </c>
      <c r="F88" s="14" t="s">
        <v>445</v>
      </c>
      <c r="G88" s="14" t="b">
        <v>0</v>
      </c>
      <c r="H88" s="14" t="b">
        <v>0</v>
      </c>
      <c r="I88" s="14" t="b">
        <v>0</v>
      </c>
    </row>
    <row r="89" spans="1:13" s="14" customFormat="1" x14ac:dyDescent="0.25">
      <c r="A89" s="14" t="s">
        <v>261</v>
      </c>
      <c r="D89" s="14" t="s">
        <v>371</v>
      </c>
      <c r="F89" s="14" t="s">
        <v>445</v>
      </c>
      <c r="G89" s="14" t="b">
        <v>0</v>
      </c>
      <c r="H89" s="14" t="b">
        <v>0</v>
      </c>
      <c r="I89" s="14" t="b">
        <v>0</v>
      </c>
    </row>
    <row r="90" spans="1:13" s="14" customFormat="1" x14ac:dyDescent="0.25">
      <c r="A90" s="14" t="s">
        <v>461</v>
      </c>
      <c r="D90" s="14" t="s">
        <v>462</v>
      </c>
      <c r="F90" s="14" t="s">
        <v>445</v>
      </c>
      <c r="G90" s="14" t="b">
        <v>0</v>
      </c>
      <c r="H90" s="14" t="b">
        <v>0</v>
      </c>
      <c r="I90" s="14" t="b">
        <v>0</v>
      </c>
      <c r="J90" s="49"/>
      <c r="K90" s="49"/>
      <c r="L90" s="49"/>
      <c r="M90" s="49"/>
    </row>
    <row r="91" spans="1:13" s="14" customFormat="1" x14ac:dyDescent="0.25">
      <c r="A91" s="14" t="s">
        <v>463</v>
      </c>
      <c r="D91" s="14" t="s">
        <v>464</v>
      </c>
      <c r="F91" s="14" t="s">
        <v>445</v>
      </c>
      <c r="G91" s="14" t="b">
        <v>0</v>
      </c>
      <c r="H91" s="14" t="b">
        <v>0</v>
      </c>
      <c r="I91" s="14" t="b">
        <v>0</v>
      </c>
      <c r="J91" s="49"/>
      <c r="K91" s="49"/>
      <c r="L91" s="49"/>
      <c r="M91" s="49"/>
    </row>
    <row r="92" spans="1:13" s="14" customFormat="1" x14ac:dyDescent="0.25">
      <c r="A92" s="49" t="s">
        <v>468</v>
      </c>
      <c r="D92" s="14" t="s">
        <v>469</v>
      </c>
      <c r="F92" s="14" t="s">
        <v>445</v>
      </c>
      <c r="G92" s="14" t="b">
        <v>0</v>
      </c>
      <c r="H92" s="14" t="b">
        <v>0</v>
      </c>
      <c r="I92" s="14" t="b">
        <v>0</v>
      </c>
    </row>
    <row r="93" spans="1:13" s="14" customFormat="1" x14ac:dyDescent="0.25">
      <c r="A93" s="49" t="s">
        <v>470</v>
      </c>
      <c r="D93" s="14" t="s">
        <v>471</v>
      </c>
      <c r="F93" s="14" t="s">
        <v>445</v>
      </c>
      <c r="G93" s="14" t="b">
        <v>0</v>
      </c>
      <c r="H93" s="14" t="b">
        <v>0</v>
      </c>
      <c r="I93" s="14" t="b">
        <v>0</v>
      </c>
    </row>
    <row r="94" spans="1:13" s="22" customFormat="1" x14ac:dyDescent="0.25">
      <c r="A94" s="15"/>
      <c r="B94" s="21"/>
      <c r="D94" s="15"/>
      <c r="F94" s="15"/>
      <c r="G94" s="15"/>
      <c r="H94" s="15"/>
      <c r="I94" s="15"/>
    </row>
    <row r="95" spans="1:13" s="22" customFormat="1" x14ac:dyDescent="0.25">
      <c r="A95" s="15"/>
      <c r="B95" s="21"/>
      <c r="D95" s="15"/>
      <c r="F95" s="15"/>
      <c r="G95" s="15"/>
      <c r="H95" s="15"/>
      <c r="I95" s="15"/>
    </row>
    <row r="96" spans="1:13" s="22" customFormat="1" x14ac:dyDescent="0.25">
      <c r="A96" s="15"/>
      <c r="B96" s="21"/>
      <c r="D96" s="15"/>
      <c r="F96" s="15"/>
      <c r="G96" s="15"/>
      <c r="H96" s="15"/>
      <c r="I96" s="15"/>
    </row>
    <row r="97" spans="1:9" s="22" customFormat="1" x14ac:dyDescent="0.25">
      <c r="A97" s="15"/>
      <c r="B97" s="21"/>
      <c r="D97" s="15"/>
      <c r="F97" s="15"/>
      <c r="G97" s="15"/>
      <c r="H97" s="15"/>
      <c r="I97" s="15"/>
    </row>
    <row r="98" spans="1:9" s="22" customFormat="1" x14ac:dyDescent="0.25">
      <c r="A98" s="15"/>
      <c r="B98" s="21"/>
      <c r="D98" s="15"/>
      <c r="F98" s="15"/>
      <c r="G98" s="15"/>
      <c r="H98" s="15"/>
      <c r="I98" s="15"/>
    </row>
    <row r="99" spans="1:9" s="22" customFormat="1" x14ac:dyDescent="0.25">
      <c r="A99" s="15"/>
      <c r="B99" s="21"/>
      <c r="D99" s="15"/>
      <c r="F99" s="15"/>
      <c r="G99" s="15"/>
      <c r="H99" s="15"/>
      <c r="I99" s="15"/>
    </row>
    <row r="100" spans="1:9" s="22" customFormat="1" x14ac:dyDescent="0.25">
      <c r="A100" s="15"/>
      <c r="B100" s="21"/>
      <c r="D100" s="15"/>
      <c r="F100" s="15"/>
      <c r="G100" s="15"/>
      <c r="H100" s="15"/>
      <c r="I100" s="15"/>
    </row>
    <row r="101" spans="1:9" s="22" customFormat="1" x14ac:dyDescent="0.25">
      <c r="A101" s="15"/>
      <c r="B101" s="21"/>
      <c r="D101" s="15"/>
      <c r="F101" s="15"/>
      <c r="G101" s="15"/>
      <c r="H101" s="15"/>
      <c r="I101" s="15"/>
    </row>
    <row r="102" spans="1:9" s="22" customFormat="1" x14ac:dyDescent="0.25">
      <c r="A102" s="15"/>
      <c r="B102" s="21"/>
      <c r="D102" s="15"/>
      <c r="F102" s="15"/>
      <c r="G102" s="15"/>
      <c r="H102" s="15"/>
      <c r="I102" s="15"/>
    </row>
    <row r="103" spans="1:9" s="22" customFormat="1" x14ac:dyDescent="0.25">
      <c r="A103" s="15"/>
      <c r="B103" s="21"/>
      <c r="D103" s="15"/>
      <c r="F103" s="15"/>
      <c r="G103" s="15"/>
      <c r="H103" s="15"/>
      <c r="I103" s="15"/>
    </row>
    <row r="104" spans="1:9" s="22" customFormat="1" x14ac:dyDescent="0.25">
      <c r="A104" s="15"/>
      <c r="B104" s="21"/>
      <c r="D104" s="15"/>
      <c r="F104" s="15"/>
      <c r="G104" s="15"/>
      <c r="H104" s="15"/>
      <c r="I104" s="15"/>
    </row>
    <row r="105" spans="1:9" s="22" customFormat="1" x14ac:dyDescent="0.25">
      <c r="A105" s="15"/>
      <c r="B105" s="21"/>
      <c r="D105" s="15"/>
      <c r="F105" s="15"/>
      <c r="G105" s="15"/>
      <c r="H105" s="15"/>
      <c r="I105" s="15"/>
    </row>
    <row r="106" spans="1:9" s="22" customFormat="1" x14ac:dyDescent="0.25">
      <c r="A106" s="15"/>
      <c r="B106" s="21"/>
      <c r="D106" s="15"/>
      <c r="F106" s="15"/>
      <c r="G106" s="15"/>
      <c r="H106" s="15"/>
      <c r="I106" s="15"/>
    </row>
    <row r="107" spans="1:9" s="22" customFormat="1" x14ac:dyDescent="0.25">
      <c r="A107" s="15"/>
      <c r="B107" s="21"/>
      <c r="D107" s="15"/>
      <c r="F107" s="15"/>
      <c r="G107" s="15"/>
      <c r="H107" s="15"/>
      <c r="I107" s="15"/>
    </row>
    <row r="108" spans="1:9" s="22" customFormat="1" x14ac:dyDescent="0.25">
      <c r="A108" s="15"/>
      <c r="B108" s="21"/>
      <c r="D108" s="15"/>
      <c r="F108" s="15"/>
      <c r="G108" s="15"/>
      <c r="H108" s="15"/>
      <c r="I108" s="15"/>
    </row>
    <row r="109" spans="1:9" s="22" customFormat="1" x14ac:dyDescent="0.25">
      <c r="A109" s="15"/>
      <c r="B109" s="21"/>
      <c r="D109" s="15"/>
      <c r="F109" s="15"/>
      <c r="G109" s="15"/>
      <c r="H109" s="15"/>
      <c r="I109" s="15"/>
    </row>
    <row r="110" spans="1:9" s="22" customFormat="1" x14ac:dyDescent="0.25">
      <c r="A110" s="15"/>
      <c r="B110" s="21"/>
      <c r="D110" s="15"/>
      <c r="F110" s="15"/>
      <c r="G110" s="15"/>
      <c r="H110" s="15"/>
      <c r="I110" s="15"/>
    </row>
    <row r="111" spans="1:9" s="22" customFormat="1" x14ac:dyDescent="0.25">
      <c r="A111" s="15"/>
      <c r="B111" s="21"/>
      <c r="D111" s="15"/>
      <c r="F111" s="15"/>
      <c r="G111" s="15"/>
      <c r="H111" s="15"/>
      <c r="I111" s="15"/>
    </row>
    <row r="112" spans="1:9" s="22" customFormat="1" x14ac:dyDescent="0.25">
      <c r="A112" s="15"/>
      <c r="B112" s="21"/>
      <c r="D112" s="15"/>
      <c r="F112" s="15"/>
      <c r="G112" s="15"/>
      <c r="H112" s="15"/>
      <c r="I112" s="15"/>
    </row>
    <row r="113" spans="1:9" s="22" customFormat="1" x14ac:dyDescent="0.25">
      <c r="A113" s="15"/>
      <c r="B113" s="21"/>
      <c r="D113" s="15"/>
      <c r="F113" s="15"/>
      <c r="G113" s="15"/>
      <c r="H113" s="15"/>
      <c r="I113" s="15"/>
    </row>
    <row r="114" spans="1:9" s="22" customFormat="1" x14ac:dyDescent="0.25">
      <c r="A114" s="15"/>
      <c r="B114" s="21"/>
      <c r="D114" s="15"/>
      <c r="F114" s="15"/>
      <c r="G114" s="15"/>
      <c r="H114" s="15"/>
      <c r="I114" s="15"/>
    </row>
    <row r="115" spans="1:9" s="22" customFormat="1" x14ac:dyDescent="0.25">
      <c r="A115" s="15"/>
      <c r="B115" s="21"/>
      <c r="D115" s="15"/>
      <c r="F115" s="15"/>
      <c r="G115" s="15"/>
      <c r="H115" s="15"/>
      <c r="I115" s="15"/>
    </row>
    <row r="116" spans="1:9" s="22" customFormat="1" x14ac:dyDescent="0.25">
      <c r="A116" s="15"/>
      <c r="B116" s="21"/>
      <c r="D116" s="15"/>
      <c r="F116" s="15"/>
      <c r="G116" s="15"/>
      <c r="H116" s="15"/>
      <c r="I116" s="15"/>
    </row>
    <row r="117" spans="1:9" s="22" customFormat="1" x14ac:dyDescent="0.25">
      <c r="A117" s="15"/>
      <c r="B117" s="21"/>
      <c r="D117" s="15"/>
      <c r="F117" s="15"/>
      <c r="G117" s="15"/>
      <c r="H117" s="15"/>
      <c r="I117" s="15"/>
    </row>
    <row r="118" spans="1:9" s="22" customFormat="1" x14ac:dyDescent="0.25">
      <c r="A118" s="15"/>
      <c r="B118" s="21"/>
      <c r="D118" s="15"/>
      <c r="F118" s="15"/>
      <c r="G118" s="15"/>
      <c r="H118" s="15"/>
      <c r="I118" s="15"/>
    </row>
    <row r="119" spans="1:9" s="22" customFormat="1" x14ac:dyDescent="0.25">
      <c r="A119" s="15"/>
      <c r="B119" s="21"/>
      <c r="D119" s="15"/>
      <c r="F119" s="15"/>
      <c r="G119" s="15"/>
      <c r="H119" s="15"/>
      <c r="I119" s="15"/>
    </row>
    <row r="120" spans="1:9" s="22" customFormat="1" x14ac:dyDescent="0.25">
      <c r="A120" s="15"/>
      <c r="B120" s="21"/>
      <c r="D120" s="15"/>
      <c r="F120" s="15"/>
      <c r="G120" s="15"/>
      <c r="H120" s="15"/>
      <c r="I120" s="15"/>
    </row>
    <row r="121" spans="1:9" s="22" customFormat="1" x14ac:dyDescent="0.25">
      <c r="A121" s="15"/>
      <c r="B121" s="21"/>
      <c r="D121" s="15"/>
      <c r="F121" s="15"/>
      <c r="G121" s="15"/>
      <c r="H121" s="15"/>
      <c r="I121" s="15"/>
    </row>
    <row r="122" spans="1:9" s="22" customFormat="1" x14ac:dyDescent="0.25">
      <c r="A122" s="15"/>
      <c r="B122" s="21"/>
      <c r="D122" s="15"/>
      <c r="F122" s="15"/>
      <c r="G122" s="15"/>
      <c r="H122" s="15"/>
      <c r="I122" s="15"/>
    </row>
    <row r="123" spans="1:9" s="22" customFormat="1" x14ac:dyDescent="0.25">
      <c r="A123" s="15"/>
      <c r="B123" s="21"/>
      <c r="D123" s="15"/>
      <c r="F123" s="15"/>
      <c r="G123" s="15"/>
      <c r="H123" s="15"/>
      <c r="I123" s="15"/>
    </row>
    <row r="124" spans="1:9" s="22" customFormat="1" x14ac:dyDescent="0.25">
      <c r="A124" s="15"/>
      <c r="B124" s="21"/>
      <c r="D124" s="15"/>
      <c r="F124" s="15"/>
      <c r="G124" s="15"/>
      <c r="H124" s="15"/>
      <c r="I124" s="15"/>
    </row>
    <row r="125" spans="1:9" x14ac:dyDescent="0.25">
      <c r="A125" s="15"/>
      <c r="B125" s="21"/>
      <c r="C125" s="22"/>
      <c r="D125" s="15"/>
      <c r="E125" s="22"/>
      <c r="F125" s="15"/>
      <c r="G125" s="15"/>
      <c r="H125" s="15"/>
      <c r="I125" s="15"/>
    </row>
    <row r="126" spans="1:9" x14ac:dyDescent="0.25">
      <c r="A126" s="15"/>
      <c r="B126" s="21"/>
      <c r="C126" s="22"/>
      <c r="D126" s="15"/>
      <c r="E126" s="22"/>
      <c r="F126" s="15"/>
      <c r="G126" s="15"/>
      <c r="H126" s="15"/>
      <c r="I126" s="15"/>
    </row>
    <row r="127" spans="1:9" x14ac:dyDescent="0.25">
      <c r="A127" s="15"/>
      <c r="B127" s="21"/>
      <c r="C127" s="22"/>
      <c r="D127" s="15"/>
      <c r="E127" s="22"/>
      <c r="F127" s="15"/>
      <c r="G127" s="15"/>
      <c r="H127" s="15"/>
      <c r="I127" s="15"/>
    </row>
    <row r="128" spans="1:9" x14ac:dyDescent="0.25">
      <c r="A128" s="15"/>
      <c r="B128" s="21"/>
      <c r="C128" s="22"/>
      <c r="D128" s="15"/>
      <c r="E128" s="22"/>
      <c r="F128" s="15"/>
      <c r="G128" s="15"/>
      <c r="H128" s="15"/>
      <c r="I128" s="15"/>
    </row>
    <row r="129" spans="1:9" x14ac:dyDescent="0.25">
      <c r="A129" s="15"/>
      <c r="B129" s="21"/>
      <c r="C129" s="22"/>
      <c r="D129" s="15"/>
      <c r="E129" s="22"/>
      <c r="F129" s="15"/>
      <c r="G129" s="15"/>
      <c r="H129" s="15"/>
      <c r="I129" s="15"/>
    </row>
    <row r="130" spans="1:9" x14ac:dyDescent="0.25">
      <c r="A130" s="15"/>
      <c r="B130" s="21"/>
      <c r="C130" s="22"/>
      <c r="D130" s="15"/>
      <c r="E130" s="22"/>
      <c r="F130" s="15"/>
      <c r="G130" s="15"/>
      <c r="H130" s="15"/>
      <c r="I130" s="15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2"/>
  <sheetViews>
    <sheetView topLeftCell="A10" workbookViewId="0">
      <selection activeCell="O29" sqref="O29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7" ht="14.45" x14ac:dyDescent="0.3">
      <c r="A1" t="s">
        <v>48</v>
      </c>
      <c r="B1" t="s">
        <v>45</v>
      </c>
      <c r="C1" t="s">
        <v>46</v>
      </c>
      <c r="D1" t="s">
        <v>187</v>
      </c>
      <c r="E1" t="s">
        <v>4</v>
      </c>
    </row>
    <row r="2" spans="1:7" s="21" customFormat="1" ht="14.45" x14ac:dyDescent="0.3">
      <c r="A2" s="21" t="s">
        <v>174</v>
      </c>
      <c r="B2" s="21" t="s">
        <v>175</v>
      </c>
      <c r="C2" s="21" t="s">
        <v>176</v>
      </c>
      <c r="D2" s="21" t="s">
        <v>177</v>
      </c>
      <c r="E2" s="21" t="s">
        <v>185</v>
      </c>
    </row>
    <row r="3" spans="1:7" s="21" customFormat="1" ht="14.45" x14ac:dyDescent="0.3">
      <c r="A3" s="21" t="s">
        <v>133</v>
      </c>
      <c r="B3" s="21" t="s">
        <v>52</v>
      </c>
      <c r="C3" s="21" t="s">
        <v>134</v>
      </c>
      <c r="D3" s="21" t="s">
        <v>178</v>
      </c>
      <c r="E3" s="21" t="s">
        <v>186</v>
      </c>
    </row>
    <row r="4" spans="1:7" s="21" customFormat="1" ht="14.45" x14ac:dyDescent="0.3">
      <c r="A4" s="21" t="s">
        <v>135</v>
      </c>
      <c r="B4" s="21" t="s">
        <v>53</v>
      </c>
      <c r="C4" s="21" t="s">
        <v>136</v>
      </c>
      <c r="D4" s="21" t="s">
        <v>179</v>
      </c>
      <c r="E4" s="21" t="s">
        <v>186</v>
      </c>
    </row>
    <row r="5" spans="1:7" s="21" customFormat="1" ht="14.45" x14ac:dyDescent="0.3">
      <c r="A5" s="21" t="s">
        <v>137</v>
      </c>
      <c r="B5" s="21" t="s">
        <v>54</v>
      </c>
      <c r="C5" s="21" t="s">
        <v>138</v>
      </c>
      <c r="D5" s="21" t="s">
        <v>180</v>
      </c>
      <c r="E5" s="21" t="s">
        <v>186</v>
      </c>
    </row>
    <row r="6" spans="1:7" s="21" customFormat="1" ht="14.45" x14ac:dyDescent="0.3">
      <c r="A6" s="21" t="s">
        <v>139</v>
      </c>
      <c r="B6" s="21" t="s">
        <v>52</v>
      </c>
      <c r="C6" s="21" t="s">
        <v>140</v>
      </c>
      <c r="D6" s="21" t="s">
        <v>181</v>
      </c>
      <c r="E6" s="21" t="s">
        <v>189</v>
      </c>
    </row>
    <row r="7" spans="1:7" s="21" customFormat="1" ht="14.45" x14ac:dyDescent="0.3">
      <c r="A7" s="21" t="s">
        <v>141</v>
      </c>
      <c r="B7" s="21" t="s">
        <v>53</v>
      </c>
      <c r="C7" s="21" t="s">
        <v>142</v>
      </c>
      <c r="D7" s="21" t="s">
        <v>179</v>
      </c>
      <c r="E7" s="21" t="s">
        <v>189</v>
      </c>
    </row>
    <row r="8" spans="1:7" s="21" customFormat="1" ht="14.45" x14ac:dyDescent="0.3">
      <c r="A8" s="21" t="s">
        <v>47</v>
      </c>
      <c r="B8" s="21" t="s">
        <v>54</v>
      </c>
      <c r="C8" s="21" t="s">
        <v>143</v>
      </c>
      <c r="D8" s="21" t="s">
        <v>180</v>
      </c>
      <c r="E8" s="21" t="s">
        <v>190</v>
      </c>
    </row>
    <row r="9" spans="1:7" s="21" customFormat="1" ht="14.45" x14ac:dyDescent="0.3">
      <c r="A9" s="21" t="s">
        <v>144</v>
      </c>
      <c r="B9" s="21" t="s">
        <v>55</v>
      </c>
      <c r="C9" s="21" t="s">
        <v>145</v>
      </c>
      <c r="D9" s="21" t="s">
        <v>182</v>
      </c>
      <c r="E9" s="21" t="s">
        <v>190</v>
      </c>
    </row>
    <row r="10" spans="1:7" ht="14.45" x14ac:dyDescent="0.3">
      <c r="A10" s="21" t="s">
        <v>146</v>
      </c>
      <c r="B10" s="21" t="s">
        <v>183</v>
      </c>
      <c r="C10" s="21" t="s">
        <v>147</v>
      </c>
      <c r="D10" s="21" t="s">
        <v>184</v>
      </c>
      <c r="E10" s="21" t="s">
        <v>190</v>
      </c>
    </row>
    <row r="11" spans="1:7" s="21" customFormat="1" ht="14.45" x14ac:dyDescent="0.3"/>
    <row r="12" spans="1:7" s="21" customFormat="1" ht="14.45" x14ac:dyDescent="0.3"/>
    <row r="13" spans="1:7" ht="14.45" x14ac:dyDescent="0.3">
      <c r="A13" t="s">
        <v>113</v>
      </c>
      <c r="C13" s="11" t="s">
        <v>97</v>
      </c>
      <c r="E13" t="s">
        <v>98</v>
      </c>
      <c r="G13" t="s">
        <v>115</v>
      </c>
    </row>
    <row r="14" spans="1:7" ht="14.45" x14ac:dyDescent="0.3">
      <c r="A14" t="s">
        <v>62</v>
      </c>
      <c r="C14" t="b">
        <v>1</v>
      </c>
      <c r="E14" t="s">
        <v>99</v>
      </c>
      <c r="G14" t="s">
        <v>71</v>
      </c>
    </row>
    <row r="15" spans="1:7" ht="14.45" x14ac:dyDescent="0.3">
      <c r="A15" t="s">
        <v>60</v>
      </c>
      <c r="C15" t="b">
        <v>0</v>
      </c>
      <c r="E15" t="s">
        <v>88</v>
      </c>
    </row>
    <row r="16" spans="1:7" s="21" customFormat="1" ht="14.45" x14ac:dyDescent="0.3"/>
    <row r="18" spans="1:35" ht="14.45" x14ac:dyDescent="0.3">
      <c r="A18" t="s">
        <v>92</v>
      </c>
      <c r="C18" t="s">
        <v>93</v>
      </c>
      <c r="F18" s="21" t="s">
        <v>223</v>
      </c>
      <c r="G18" s="21"/>
      <c r="H18" s="21"/>
      <c r="I18" t="s">
        <v>14</v>
      </c>
      <c r="L18" t="s">
        <v>100</v>
      </c>
      <c r="O18" t="s">
        <v>103</v>
      </c>
      <c r="R18" t="s">
        <v>107</v>
      </c>
      <c r="U18" s="21" t="s">
        <v>96</v>
      </c>
      <c r="X18" s="21" t="s">
        <v>208</v>
      </c>
      <c r="Y18" s="21"/>
      <c r="Z18" s="21"/>
      <c r="AA18" t="s">
        <v>203</v>
      </c>
      <c r="AD18" t="s">
        <v>204</v>
      </c>
      <c r="AG18" s="21" t="s">
        <v>218</v>
      </c>
      <c r="AH18" s="21"/>
      <c r="AI18" s="21"/>
    </row>
    <row r="19" spans="1:35" ht="14.45" x14ac:dyDescent="0.3">
      <c r="A19" t="s">
        <v>93</v>
      </c>
      <c r="F19" s="21" t="s">
        <v>224</v>
      </c>
      <c r="G19" s="21">
        <v>10</v>
      </c>
      <c r="H19" t="s">
        <v>229</v>
      </c>
      <c r="I19" t="s">
        <v>114</v>
      </c>
      <c r="J19" t="s">
        <v>62</v>
      </c>
      <c r="K19" t="s">
        <v>116</v>
      </c>
      <c r="L19" s="1" t="s">
        <v>82</v>
      </c>
      <c r="M19" s="20">
        <v>0.01</v>
      </c>
      <c r="N19" s="22" t="s">
        <v>121</v>
      </c>
      <c r="O19" s="1" t="s">
        <v>105</v>
      </c>
      <c r="P19">
        <v>30</v>
      </c>
      <c r="Q19" t="s">
        <v>123</v>
      </c>
      <c r="R19" t="s">
        <v>3</v>
      </c>
      <c r="S19">
        <v>30</v>
      </c>
      <c r="T19" s="21" t="s">
        <v>123</v>
      </c>
      <c r="X19" s="21" t="s">
        <v>217</v>
      </c>
      <c r="Y19" s="21" t="s">
        <v>210</v>
      </c>
      <c r="Z19" s="21" t="s">
        <v>210</v>
      </c>
      <c r="AD19" s="21" t="s">
        <v>205</v>
      </c>
      <c r="AE19" s="21">
        <v>30</v>
      </c>
      <c r="AF19" s="21" t="s">
        <v>132</v>
      </c>
      <c r="AG19" s="21" t="s">
        <v>219</v>
      </c>
      <c r="AH19" s="21" t="b">
        <v>1</v>
      </c>
      <c r="AI19" s="21" t="s">
        <v>220</v>
      </c>
    </row>
    <row r="20" spans="1:35" ht="14.45" x14ac:dyDescent="0.3">
      <c r="A20" s="21" t="s">
        <v>223</v>
      </c>
      <c r="F20" s="21" t="s">
        <v>225</v>
      </c>
      <c r="G20" s="21">
        <v>10</v>
      </c>
      <c r="H20" t="s">
        <v>228</v>
      </c>
      <c r="I20" t="s">
        <v>3</v>
      </c>
      <c r="J20">
        <v>30</v>
      </c>
      <c r="K20" t="s">
        <v>132</v>
      </c>
      <c r="L20" s="1" t="s">
        <v>87</v>
      </c>
      <c r="M20" s="20">
        <v>0.01</v>
      </c>
      <c r="N20" t="s">
        <v>120</v>
      </c>
      <c r="O20" s="22" t="s">
        <v>108</v>
      </c>
      <c r="P20">
        <v>5</v>
      </c>
      <c r="Q20" s="21" t="s">
        <v>122</v>
      </c>
      <c r="R20" s="22" t="s">
        <v>108</v>
      </c>
      <c r="S20">
        <v>3</v>
      </c>
      <c r="T20" t="s">
        <v>122</v>
      </c>
      <c r="X20" s="21" t="s">
        <v>3</v>
      </c>
      <c r="Y20" s="21">
        <v>2</v>
      </c>
      <c r="Z20" s="21" t="s">
        <v>209</v>
      </c>
      <c r="AG20" s="21" t="s">
        <v>221</v>
      </c>
      <c r="AH20" s="21" t="b">
        <v>1</v>
      </c>
      <c r="AI20" s="21" t="s">
        <v>222</v>
      </c>
    </row>
    <row r="21" spans="1:35" x14ac:dyDescent="0.25">
      <c r="A21" t="s">
        <v>14</v>
      </c>
      <c r="F21" s="21" t="s">
        <v>226</v>
      </c>
      <c r="G21" s="21">
        <v>1</v>
      </c>
      <c r="H21" s="21"/>
      <c r="L21" s="1" t="s">
        <v>101</v>
      </c>
      <c r="M21" s="20">
        <v>45036000000000</v>
      </c>
      <c r="N21" t="s">
        <v>119</v>
      </c>
      <c r="O21" s="1" t="s">
        <v>104</v>
      </c>
      <c r="P21">
        <v>2</v>
      </c>
      <c r="Q21" t="s">
        <v>127</v>
      </c>
      <c r="R21" s="22" t="s">
        <v>109</v>
      </c>
      <c r="S21">
        <v>0.85</v>
      </c>
      <c r="T21" t="s">
        <v>128</v>
      </c>
    </row>
    <row r="22" spans="1:35" x14ac:dyDescent="0.25">
      <c r="A22" t="s">
        <v>86</v>
      </c>
      <c r="F22" s="21" t="s">
        <v>0</v>
      </c>
      <c r="G22" s="21" t="s">
        <v>227</v>
      </c>
      <c r="H22" s="21" t="s">
        <v>227</v>
      </c>
      <c r="L22" s="1" t="s">
        <v>102</v>
      </c>
      <c r="M22">
        <v>100</v>
      </c>
      <c r="N22" t="s">
        <v>118</v>
      </c>
      <c r="O22" t="s">
        <v>124</v>
      </c>
      <c r="P22">
        <v>2</v>
      </c>
      <c r="Q22" t="s">
        <v>125</v>
      </c>
      <c r="R22" s="22" t="s">
        <v>110</v>
      </c>
      <c r="S22">
        <v>5</v>
      </c>
      <c r="T22" t="s">
        <v>130</v>
      </c>
    </row>
    <row r="23" spans="1:35" x14ac:dyDescent="0.25">
      <c r="A23" t="s">
        <v>95</v>
      </c>
      <c r="F23" s="21"/>
      <c r="G23" s="21"/>
      <c r="H23" s="21"/>
      <c r="L23" s="1" t="s">
        <v>83</v>
      </c>
      <c r="M23" s="22" t="s">
        <v>84</v>
      </c>
      <c r="O23" s="21" t="s">
        <v>213</v>
      </c>
      <c r="P23" s="21">
        <v>1</v>
      </c>
      <c r="Q23" s="22" t="s">
        <v>214</v>
      </c>
      <c r="R23" s="22" t="s">
        <v>111</v>
      </c>
      <c r="S23">
        <v>5</v>
      </c>
      <c r="T23" s="21" t="s">
        <v>131</v>
      </c>
    </row>
    <row r="24" spans="1:35" x14ac:dyDescent="0.25">
      <c r="A24" t="s">
        <v>94</v>
      </c>
      <c r="F24" s="21"/>
      <c r="G24" s="21"/>
      <c r="H24" s="21"/>
      <c r="L24" s="1" t="s">
        <v>85</v>
      </c>
      <c r="M24" s="22">
        <v>2</v>
      </c>
      <c r="N24" t="s">
        <v>117</v>
      </c>
      <c r="O24" s="1" t="s">
        <v>106</v>
      </c>
      <c r="P24" s="20">
        <v>0.01</v>
      </c>
      <c r="Q24" s="22" t="s">
        <v>126</v>
      </c>
      <c r="R24" s="22" t="s">
        <v>112</v>
      </c>
      <c r="S24">
        <v>0.8</v>
      </c>
      <c r="T24" t="s">
        <v>129</v>
      </c>
    </row>
    <row r="25" spans="1:35" x14ac:dyDescent="0.25">
      <c r="A25" t="s">
        <v>96</v>
      </c>
      <c r="F25" s="21"/>
      <c r="G25" s="21"/>
      <c r="H25" s="21"/>
      <c r="L25" s="21" t="s">
        <v>206</v>
      </c>
      <c r="M25" s="22">
        <v>0</v>
      </c>
      <c r="N25" s="22" t="s">
        <v>207</v>
      </c>
      <c r="O25" s="1" t="s">
        <v>82</v>
      </c>
      <c r="P25" s="20">
        <v>0.01</v>
      </c>
      <c r="Q25" s="22" t="s">
        <v>121</v>
      </c>
      <c r="R25" s="22" t="s">
        <v>215</v>
      </c>
      <c r="S25" s="21">
        <v>2</v>
      </c>
      <c r="T25" s="21" t="s">
        <v>216</v>
      </c>
    </row>
    <row r="26" spans="1:35" x14ac:dyDescent="0.25">
      <c r="A26" t="s">
        <v>208</v>
      </c>
      <c r="F26" s="21"/>
      <c r="G26" s="21"/>
      <c r="H26" s="21"/>
      <c r="O26" s="1" t="s">
        <v>87</v>
      </c>
      <c r="P26" s="20">
        <v>0.01</v>
      </c>
      <c r="Q26" s="21" t="s">
        <v>120</v>
      </c>
      <c r="R26" s="22" t="s">
        <v>83</v>
      </c>
      <c r="S26" s="22" t="s">
        <v>84</v>
      </c>
    </row>
    <row r="27" spans="1:35" x14ac:dyDescent="0.25">
      <c r="A27" t="s">
        <v>203</v>
      </c>
      <c r="F27" s="21"/>
      <c r="G27" s="21"/>
      <c r="H27" s="21"/>
      <c r="O27" s="1" t="s">
        <v>101</v>
      </c>
      <c r="P27" s="20">
        <v>45036000000000</v>
      </c>
      <c r="Q27" s="21" t="s">
        <v>119</v>
      </c>
      <c r="R27" s="22" t="s">
        <v>85</v>
      </c>
      <c r="S27" s="22">
        <v>2</v>
      </c>
      <c r="T27" s="21" t="s">
        <v>117</v>
      </c>
    </row>
    <row r="28" spans="1:35" x14ac:dyDescent="0.25">
      <c r="A28" t="s">
        <v>204</v>
      </c>
      <c r="F28" s="21"/>
      <c r="G28" s="21"/>
      <c r="H28" s="21"/>
      <c r="O28" s="1" t="s">
        <v>102</v>
      </c>
      <c r="P28" s="21">
        <v>100</v>
      </c>
      <c r="Q28" s="21" t="s">
        <v>118</v>
      </c>
      <c r="R28" t="s">
        <v>206</v>
      </c>
      <c r="S28" s="22">
        <v>0</v>
      </c>
      <c r="T28" s="22" t="s">
        <v>207</v>
      </c>
    </row>
    <row r="29" spans="1:35" x14ac:dyDescent="0.25">
      <c r="A29" s="21" t="s">
        <v>218</v>
      </c>
      <c r="F29" s="21"/>
      <c r="G29" s="21"/>
      <c r="H29" s="21"/>
      <c r="O29" s="1" t="s">
        <v>83</v>
      </c>
      <c r="P29" s="22" t="s">
        <v>84</v>
      </c>
    </row>
    <row r="30" spans="1:35" x14ac:dyDescent="0.25">
      <c r="F30" s="21"/>
      <c r="G30" s="21"/>
      <c r="H30" s="21"/>
      <c r="O30" s="1" t="s">
        <v>85</v>
      </c>
      <c r="P30" s="22">
        <v>2</v>
      </c>
      <c r="Q30" s="21" t="s">
        <v>117</v>
      </c>
    </row>
    <row r="31" spans="1:35" x14ac:dyDescent="0.25">
      <c r="F31" s="21"/>
      <c r="G31" s="21"/>
      <c r="H31" s="21"/>
      <c r="O31" s="21" t="s">
        <v>206</v>
      </c>
      <c r="P31" s="22">
        <v>0</v>
      </c>
      <c r="Q31" s="22" t="s">
        <v>207</v>
      </c>
    </row>
    <row r="32" spans="1:35" x14ac:dyDescent="0.25">
      <c r="F32" s="21"/>
      <c r="G32" s="21"/>
      <c r="H32" s="21"/>
      <c r="O32" t="s">
        <v>211</v>
      </c>
      <c r="P32" s="22">
        <v>1</v>
      </c>
      <c r="Q32" s="22" t="s">
        <v>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Setup</vt:lpstr>
      <vt:lpstr>Variables</vt:lpstr>
      <vt:lpstr>Outputs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shorowit</cp:lastModifiedBy>
  <dcterms:created xsi:type="dcterms:W3CDTF">2013-02-05T14:00:14Z</dcterms:created>
  <dcterms:modified xsi:type="dcterms:W3CDTF">2016-09-19T16:52:50Z</dcterms:modified>
</cp:coreProperties>
</file>