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_\projects\Census_Data\analysis_reports\excel_workbooks\"/>
    </mc:Choice>
  </mc:AlternateContent>
  <xr:revisionPtr revIDLastSave="0" documentId="13_ncr:1_{2B461844-1C41-4027-8F5C-9516CCC729A2}" xr6:coauthVersionLast="47" xr6:coauthVersionMax="47" xr10:uidLastSave="{00000000-0000-0000-0000-000000000000}"/>
  <bookViews>
    <workbookView xWindow="-108" yWindow="-108" windowWidth="23256" windowHeight="12456" tabRatio="660" firstSheet="1" activeTab="5" xr2:uid="{ED6ECE76-8575-4532-8CFA-23DF097F6589}"/>
  </bookViews>
  <sheets>
    <sheet name="Attained_Education_by_State" sheetId="6" r:id="rId1"/>
    <sheet name="Computer_Education" sheetId="1" r:id="rId2"/>
    <sheet name="Smartphone_Education" sheetId="3" r:id="rId3"/>
    <sheet name="Tablet_Education" sheetId="2" r:id="rId4"/>
    <sheet name="Internet_Education" sheetId="4" r:id="rId5"/>
    <sheet name="High_Speed_Internet_Educ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F26" i="4"/>
  <c r="I26" i="5"/>
  <c r="F26" i="5"/>
  <c r="I27" i="2"/>
  <c r="F27" i="2"/>
  <c r="K26" i="3"/>
  <c r="F26" i="3"/>
  <c r="L27" i="1"/>
  <c r="H27" i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C3" i="6"/>
  <c r="D3" i="6"/>
  <c r="E3" i="6"/>
  <c r="F3" i="6"/>
  <c r="G3" i="6"/>
  <c r="H3" i="6"/>
  <c r="I3" i="6"/>
  <c r="J3" i="6"/>
  <c r="K3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Butler</author>
  </authors>
  <commentList>
    <comment ref="N2" authorId="0" shapeId="0" xr:uid="{C2C228B7-1140-4B6B-9263-FF27AD3032BE}">
      <text>
        <r>
          <rPr>
            <b/>
            <sz val="9"/>
            <color indexed="81"/>
            <rFont val="Tahoma"/>
            <family val="2"/>
          </rPr>
          <t>John Butler:</t>
        </r>
        <r>
          <rPr>
            <sz val="9"/>
            <color indexed="81"/>
            <rFont val="Tahoma"/>
            <family val="2"/>
          </rPr>
          <t xml:space="preserve">
"Attained Higher Education" will mean that the individual has completed and obtained an Associate's Degree.</t>
        </r>
      </text>
    </comment>
  </commentList>
</comments>
</file>

<file path=xl/sharedStrings.xml><?xml version="1.0" encoding="utf-8"?>
<sst xmlns="http://schemas.openxmlformats.org/spreadsheetml/2006/main" count="528" uniqueCount="93">
  <si>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</si>
  <si>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</si>
  <si>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</si>
  <si>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</si>
  <si>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</si>
  <si>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</si>
  <si>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</si>
  <si>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</si>
  <si>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</si>
  <si>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</si>
  <si>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</si>
  <si>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</si>
  <si>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</si>
  <si>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</si>
  <si>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</si>
  <si>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</si>
  <si>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</si>
  <si>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</si>
  <si>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</si>
  <si>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</si>
  <si>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</si>
  <si>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</si>
  <si>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</si>
  <si>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</si>
  <si>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</si>
  <si>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</si>
  <si>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</si>
  <si>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</si>
  <si>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</si>
  <si>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</si>
  <si>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</si>
  <si>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</si>
  <si>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</si>
  <si>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</si>
  <si>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</si>
  <si>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</si>
  <si>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</si>
  <si>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</si>
  <si>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</si>
  <si>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</si>
  <si>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</si>
  <si>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</si>
  <si>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</si>
  <si>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</si>
  <si>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</si>
  <si>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</si>
  <si>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</si>
  <si>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</si>
  <si>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</si>
  <si>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</si>
  <si>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</si>
  <si>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</si>
  <si>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cnt_has_comp</t>
  </si>
  <si>
    <t>cnt_no_comp</t>
  </si>
  <si>
    <t>pct_has_comp</t>
  </si>
  <si>
    <t>pct_no_comp</t>
  </si>
  <si>
    <t>cnt_enrolled</t>
  </si>
  <si>
    <t>pct_enrolled</t>
  </si>
  <si>
    <t>Correlation Coefficient:</t>
  </si>
  <si>
    <t>cnt_has_smartphone</t>
  </si>
  <si>
    <t>pct_has_smartphone</t>
  </si>
  <si>
    <t>cnt_has_tablet</t>
  </si>
  <si>
    <t>pct_has_tablet</t>
  </si>
  <si>
    <t>cnt_internet_access</t>
  </si>
  <si>
    <t>pct_internet_access</t>
  </si>
  <si>
    <t>cnt_has_high_speed_internet</t>
  </si>
  <si>
    <t>pct_has_high_speed_internet</t>
  </si>
  <si>
    <t>Associate's degree</t>
  </si>
  <si>
    <t>Bachelor's degree</t>
  </si>
  <si>
    <t>Below high school</t>
  </si>
  <si>
    <t>Doctorate degree</t>
  </si>
  <si>
    <t>GED or alternative credential</t>
  </si>
  <si>
    <t>Master's degree</t>
  </si>
  <si>
    <t>Professional degree beyond a bachelor's degree</t>
  </si>
  <si>
    <t>Regular high school diploma</t>
  </si>
  <si>
    <t>Attained Higher Education</t>
  </si>
  <si>
    <t>Percent Attained Education Level by State</t>
  </si>
  <si>
    <t>Percent Attained Higher Education by State</t>
  </si>
  <si>
    <t>Percent Attained Higher Education and Percent has Smartphone</t>
  </si>
  <si>
    <t>Percent Enrolled in Education and Percent has Smartphone</t>
  </si>
  <si>
    <t>Percent Attained Higher Education and Percent has Computer</t>
  </si>
  <si>
    <t>Percent Enrolled in Education and Percent has Computer</t>
  </si>
  <si>
    <t>Percent Enrolled in Education and Percent has Tablet</t>
  </si>
  <si>
    <t>Percent Attained Higher Education and Percent has Tablet</t>
  </si>
  <si>
    <t>Count Attained Education by State</t>
  </si>
  <si>
    <t>Some college, but less than 1 year</t>
  </si>
  <si>
    <t>1 or more years of college credit, no degree</t>
  </si>
  <si>
    <t>Not Attained Higher Education</t>
  </si>
  <si>
    <t>Count and Percent Enrolled in Higher Education by State</t>
  </si>
  <si>
    <t>Percent Attained Higher Education and Percent has Internet</t>
  </si>
  <si>
    <t>Percent Enrolled in Education and Percent has Internet</t>
  </si>
  <si>
    <t>Percent Attained Higher Education and Percent has High Speed Internet</t>
  </si>
  <si>
    <t>Percent Enrolled in Education and Percent has High Speed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</si>
</sst>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0" fontId="0" fillId="0" borderId="0" xfId="1" applyNumberFormat="1" applyFont="1"/>
    <xf numFmtId="1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has Computer per State vs</a:t>
            </a:r>
            <a:r>
              <a:rPr lang="en-US" baseline="0"/>
              <a:t> Edu Enrollment and Edu Attainment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Pct Attained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Computer_Education!$D$2:$D$52</c:f>
              <c:numCache>
                <c:formatCode>0.00%</c:formatCode>
                <c:ptCount val="51"/>
                <c:pt idx="0">
                  <c:v>0.77239999999999998</c:v>
                </c:pt>
                <c:pt idx="1">
                  <c:v>0.80069999999999997</c:v>
                </c:pt>
                <c:pt idx="2">
                  <c:v>0.86480000000000001</c:v>
                </c:pt>
                <c:pt idx="3">
                  <c:v>0.77069999999999994</c:v>
                </c:pt>
                <c:pt idx="4">
                  <c:v>0.88560000000000005</c:v>
                </c:pt>
                <c:pt idx="5">
                  <c:v>0.91410000000000002</c:v>
                </c:pt>
                <c:pt idx="6">
                  <c:v>0.88989999999999991</c:v>
                </c:pt>
                <c:pt idx="7">
                  <c:v>0.87739999999999996</c:v>
                </c:pt>
                <c:pt idx="8">
                  <c:v>0.9195000000000001</c:v>
                </c:pt>
                <c:pt idx="9">
                  <c:v>0.87280000000000002</c:v>
                </c:pt>
                <c:pt idx="10">
                  <c:v>0.85620000000000007</c:v>
                </c:pt>
                <c:pt idx="11">
                  <c:v>0.87790000000000012</c:v>
                </c:pt>
                <c:pt idx="12">
                  <c:v>0.88650000000000007</c:v>
                </c:pt>
                <c:pt idx="13">
                  <c:v>0.8570000000000001</c:v>
                </c:pt>
                <c:pt idx="14">
                  <c:v>0.81909999999999994</c:v>
                </c:pt>
                <c:pt idx="15">
                  <c:v>0.83140000000000003</c:v>
                </c:pt>
                <c:pt idx="16">
                  <c:v>0.84330000000000005</c:v>
                </c:pt>
                <c:pt idx="17">
                  <c:v>0.80030000000000001</c:v>
                </c:pt>
                <c:pt idx="18">
                  <c:v>0.76760000000000006</c:v>
                </c:pt>
                <c:pt idx="19">
                  <c:v>0.85310000000000008</c:v>
                </c:pt>
                <c:pt idx="20">
                  <c:v>0.90150000000000008</c:v>
                </c:pt>
                <c:pt idx="21">
                  <c:v>0.89580000000000004</c:v>
                </c:pt>
                <c:pt idx="22">
                  <c:v>0.83920000000000006</c:v>
                </c:pt>
                <c:pt idx="23">
                  <c:v>0.86640000000000006</c:v>
                </c:pt>
                <c:pt idx="24">
                  <c:v>0.74530000000000007</c:v>
                </c:pt>
                <c:pt idx="25">
                  <c:v>0.81780000000000008</c:v>
                </c:pt>
                <c:pt idx="26">
                  <c:v>0.85260000000000002</c:v>
                </c:pt>
                <c:pt idx="27">
                  <c:v>0.84739999999999993</c:v>
                </c:pt>
                <c:pt idx="28">
                  <c:v>0.87109999999999999</c:v>
                </c:pt>
                <c:pt idx="29">
                  <c:v>0.90080000000000005</c:v>
                </c:pt>
                <c:pt idx="30">
                  <c:v>0.8973000000000001</c:v>
                </c:pt>
                <c:pt idx="31">
                  <c:v>0.79319999999999991</c:v>
                </c:pt>
                <c:pt idx="32">
                  <c:v>0.85299999999999998</c:v>
                </c:pt>
                <c:pt idx="33">
                  <c:v>0.8459000000000001</c:v>
                </c:pt>
                <c:pt idx="34">
                  <c:v>0.84010000000000007</c:v>
                </c:pt>
                <c:pt idx="35">
                  <c:v>0.83720000000000006</c:v>
                </c:pt>
                <c:pt idx="36">
                  <c:v>0.76560000000000006</c:v>
                </c:pt>
                <c:pt idx="37">
                  <c:v>0.89450000000000007</c:v>
                </c:pt>
                <c:pt idx="38">
                  <c:v>0.83810000000000007</c:v>
                </c:pt>
                <c:pt idx="39">
                  <c:v>0.86959999999999993</c:v>
                </c:pt>
                <c:pt idx="40">
                  <c:v>0.81900000000000006</c:v>
                </c:pt>
                <c:pt idx="41">
                  <c:v>0.81780000000000008</c:v>
                </c:pt>
                <c:pt idx="42">
                  <c:v>0.80780000000000007</c:v>
                </c:pt>
                <c:pt idx="43">
                  <c:v>0.84530000000000005</c:v>
                </c:pt>
                <c:pt idx="44">
                  <c:v>0.93280000000000007</c:v>
                </c:pt>
                <c:pt idx="45">
                  <c:v>0.87760000000000005</c:v>
                </c:pt>
                <c:pt idx="46">
                  <c:v>0.877</c:v>
                </c:pt>
                <c:pt idx="47">
                  <c:v>0.9022</c:v>
                </c:pt>
                <c:pt idx="48">
                  <c:v>0.77200000000000002</c:v>
                </c:pt>
                <c:pt idx="49">
                  <c:v>0.8357</c:v>
                </c:pt>
                <c:pt idx="50">
                  <c:v>0.87090000000000001</c:v>
                </c:pt>
              </c:numCache>
            </c:numRef>
          </c:xVal>
          <c:yVal>
            <c:numRef>
              <c:f>Attained_Education_by_State!$N$3:$N$53</c:f>
              <c:numCache>
                <c:formatCode>0.00%</c:formatCode>
                <c:ptCount val="51"/>
                <c:pt idx="0">
                  <c:v>0.34832131429390134</c:v>
                </c:pt>
                <c:pt idx="1">
                  <c:v>0.31521739130434778</c:v>
                </c:pt>
                <c:pt idx="2">
                  <c:v>0.40818775836778243</c:v>
                </c:pt>
                <c:pt idx="3">
                  <c:v>0.30162144934464763</c:v>
                </c:pt>
                <c:pt idx="4">
                  <c:v>0.43757755640106716</c:v>
                </c:pt>
                <c:pt idx="5">
                  <c:v>0.52261845798249962</c:v>
                </c:pt>
                <c:pt idx="6">
                  <c:v>0.4912839859503057</c:v>
                </c:pt>
                <c:pt idx="7">
                  <c:v>0.45437639474336722</c:v>
                </c:pt>
                <c:pt idx="8">
                  <c:v>0.68607809847198642</c:v>
                </c:pt>
                <c:pt idx="9">
                  <c:v>0.43547389226212313</c:v>
                </c:pt>
                <c:pt idx="10">
                  <c:v>0.41022691028386571</c:v>
                </c:pt>
                <c:pt idx="11">
                  <c:v>0.44697833523375147</c:v>
                </c:pt>
                <c:pt idx="12">
                  <c:v>0.38159017792659711</c:v>
                </c:pt>
                <c:pt idx="13">
                  <c:v>0.43073538287805924</c:v>
                </c:pt>
                <c:pt idx="14">
                  <c:v>0.352308220043691</c:v>
                </c:pt>
                <c:pt idx="15">
                  <c:v>0.38159817180534217</c:v>
                </c:pt>
                <c:pt idx="16">
                  <c:v>0.39789643326689</c:v>
                </c:pt>
                <c:pt idx="17">
                  <c:v>0.35161142918581834</c:v>
                </c:pt>
                <c:pt idx="18">
                  <c:v>0.32745848594167376</c:v>
                </c:pt>
                <c:pt idx="19">
                  <c:v>0.40603779759469855</c:v>
                </c:pt>
                <c:pt idx="20">
                  <c:v>0.50604016160168763</c:v>
                </c:pt>
                <c:pt idx="21">
                  <c:v>0.52824653922214893</c:v>
                </c:pt>
                <c:pt idx="22">
                  <c:v>0.38475108748187531</c:v>
                </c:pt>
                <c:pt idx="23">
                  <c:v>0.44157759726378798</c:v>
                </c:pt>
                <c:pt idx="24">
                  <c:v>0.33625351050006286</c:v>
                </c:pt>
                <c:pt idx="25">
                  <c:v>0.36199068684516883</c:v>
                </c:pt>
                <c:pt idx="26">
                  <c:v>0.40705593390644185</c:v>
                </c:pt>
                <c:pt idx="27">
                  <c:v>0.41345171180378126</c:v>
                </c:pt>
                <c:pt idx="28">
                  <c:v>0.36578278241917911</c:v>
                </c:pt>
                <c:pt idx="29">
                  <c:v>0.49201766304347822</c:v>
                </c:pt>
                <c:pt idx="30">
                  <c:v>0.50090736889512932</c:v>
                </c:pt>
                <c:pt idx="31">
                  <c:v>0.37214111922141119</c:v>
                </c:pt>
                <c:pt idx="32">
                  <c:v>0.46151507020838922</c:v>
                </c:pt>
                <c:pt idx="33">
                  <c:v>0.43217849534701203</c:v>
                </c:pt>
                <c:pt idx="34">
                  <c:v>0.41253759696058256</c:v>
                </c:pt>
                <c:pt idx="35">
                  <c:v>0.37869779954614996</c:v>
                </c:pt>
                <c:pt idx="36">
                  <c:v>0.30153144346692734</c:v>
                </c:pt>
                <c:pt idx="37">
                  <c:v>0.43678160919540238</c:v>
                </c:pt>
                <c:pt idx="38">
                  <c:v>0.39205307750271084</c:v>
                </c:pt>
                <c:pt idx="39">
                  <c:v>0.4647983595352016</c:v>
                </c:pt>
                <c:pt idx="40">
                  <c:v>0.39869676205830978</c:v>
                </c:pt>
                <c:pt idx="41">
                  <c:v>0.38645529133639273</c:v>
                </c:pt>
                <c:pt idx="42">
                  <c:v>0.36076360404703306</c:v>
                </c:pt>
                <c:pt idx="43">
                  <c:v>0.40266160353611802</c:v>
                </c:pt>
                <c:pt idx="44">
                  <c:v>0.43447425223558434</c:v>
                </c:pt>
                <c:pt idx="45">
                  <c:v>0.4715672676837725</c:v>
                </c:pt>
                <c:pt idx="46">
                  <c:v>0.47763047725369795</c:v>
                </c:pt>
                <c:pt idx="47">
                  <c:v>0.47510775862068966</c:v>
                </c:pt>
                <c:pt idx="48">
                  <c:v>0.31089507207509215</c:v>
                </c:pt>
                <c:pt idx="49">
                  <c:v>0.38455855927804178</c:v>
                </c:pt>
                <c:pt idx="50">
                  <c:v>0.38893581081081086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5B-4EA7-A447-7EB59F05D45E}"/>
            </c:ext>
          </c:extLst>
        </c:ser>
        <c:ser>
          <c:idx val="1"/>
          <c:order val="1"/>
          <c:tx>
            <c:v>Pct Enrolled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Computer_Education!$D$2:$D$52</c:f>
              <c:numCache>
                <c:formatCode>0.00%</c:formatCode>
                <c:ptCount val="51"/>
                <c:pt idx="0">
                  <c:v>0.77239999999999998</c:v>
                </c:pt>
                <c:pt idx="1">
                  <c:v>0.80069999999999997</c:v>
                </c:pt>
                <c:pt idx="2">
                  <c:v>0.86480000000000001</c:v>
                </c:pt>
                <c:pt idx="3">
                  <c:v>0.77069999999999994</c:v>
                </c:pt>
                <c:pt idx="4">
                  <c:v>0.88560000000000005</c:v>
                </c:pt>
                <c:pt idx="5">
                  <c:v>0.91410000000000002</c:v>
                </c:pt>
                <c:pt idx="6">
                  <c:v>0.88989999999999991</c:v>
                </c:pt>
                <c:pt idx="7">
                  <c:v>0.87739999999999996</c:v>
                </c:pt>
                <c:pt idx="8">
                  <c:v>0.9195000000000001</c:v>
                </c:pt>
                <c:pt idx="9">
                  <c:v>0.87280000000000002</c:v>
                </c:pt>
                <c:pt idx="10">
                  <c:v>0.85620000000000007</c:v>
                </c:pt>
                <c:pt idx="11">
                  <c:v>0.87790000000000012</c:v>
                </c:pt>
                <c:pt idx="12">
                  <c:v>0.88650000000000007</c:v>
                </c:pt>
                <c:pt idx="13">
                  <c:v>0.8570000000000001</c:v>
                </c:pt>
                <c:pt idx="14">
                  <c:v>0.81909999999999994</c:v>
                </c:pt>
                <c:pt idx="15">
                  <c:v>0.83140000000000003</c:v>
                </c:pt>
                <c:pt idx="16">
                  <c:v>0.84330000000000005</c:v>
                </c:pt>
                <c:pt idx="17">
                  <c:v>0.80030000000000001</c:v>
                </c:pt>
                <c:pt idx="18">
                  <c:v>0.76760000000000006</c:v>
                </c:pt>
                <c:pt idx="19">
                  <c:v>0.85310000000000008</c:v>
                </c:pt>
                <c:pt idx="20">
                  <c:v>0.90150000000000008</c:v>
                </c:pt>
                <c:pt idx="21">
                  <c:v>0.89580000000000004</c:v>
                </c:pt>
                <c:pt idx="22">
                  <c:v>0.83920000000000006</c:v>
                </c:pt>
                <c:pt idx="23">
                  <c:v>0.86640000000000006</c:v>
                </c:pt>
                <c:pt idx="24">
                  <c:v>0.74530000000000007</c:v>
                </c:pt>
                <c:pt idx="25">
                  <c:v>0.81780000000000008</c:v>
                </c:pt>
                <c:pt idx="26">
                  <c:v>0.85260000000000002</c:v>
                </c:pt>
                <c:pt idx="27">
                  <c:v>0.84739999999999993</c:v>
                </c:pt>
                <c:pt idx="28">
                  <c:v>0.87109999999999999</c:v>
                </c:pt>
                <c:pt idx="29">
                  <c:v>0.90080000000000005</c:v>
                </c:pt>
                <c:pt idx="30">
                  <c:v>0.8973000000000001</c:v>
                </c:pt>
                <c:pt idx="31">
                  <c:v>0.79319999999999991</c:v>
                </c:pt>
                <c:pt idx="32">
                  <c:v>0.85299999999999998</c:v>
                </c:pt>
                <c:pt idx="33">
                  <c:v>0.8459000000000001</c:v>
                </c:pt>
                <c:pt idx="34">
                  <c:v>0.84010000000000007</c:v>
                </c:pt>
                <c:pt idx="35">
                  <c:v>0.83720000000000006</c:v>
                </c:pt>
                <c:pt idx="36">
                  <c:v>0.76560000000000006</c:v>
                </c:pt>
                <c:pt idx="37">
                  <c:v>0.89450000000000007</c:v>
                </c:pt>
                <c:pt idx="38">
                  <c:v>0.83810000000000007</c:v>
                </c:pt>
                <c:pt idx="39">
                  <c:v>0.86959999999999993</c:v>
                </c:pt>
                <c:pt idx="40">
                  <c:v>0.81900000000000006</c:v>
                </c:pt>
                <c:pt idx="41">
                  <c:v>0.81780000000000008</c:v>
                </c:pt>
                <c:pt idx="42">
                  <c:v>0.80780000000000007</c:v>
                </c:pt>
                <c:pt idx="43">
                  <c:v>0.84530000000000005</c:v>
                </c:pt>
                <c:pt idx="44">
                  <c:v>0.93280000000000007</c:v>
                </c:pt>
                <c:pt idx="45">
                  <c:v>0.87760000000000005</c:v>
                </c:pt>
                <c:pt idx="46">
                  <c:v>0.877</c:v>
                </c:pt>
                <c:pt idx="47">
                  <c:v>0.9022</c:v>
                </c:pt>
                <c:pt idx="48">
                  <c:v>0.77200000000000002</c:v>
                </c:pt>
                <c:pt idx="49">
                  <c:v>0.8357</c:v>
                </c:pt>
                <c:pt idx="50">
                  <c:v>0.87090000000000001</c:v>
                </c:pt>
              </c:numCache>
            </c:numRef>
          </c:xVal>
          <c:yVal>
            <c:numRef>
              <c:f>Attained_Education_by_State!$S$3:$S$53</c:f>
              <c:numCache>
                <c:formatCode>0.00%</c:formatCode>
                <c:ptCount val="51"/>
                <c:pt idx="0">
                  <c:v>6.8900000000000003E-2</c:v>
                </c:pt>
                <c:pt idx="1">
                  <c:v>5.6399999999999999E-2</c:v>
                </c:pt>
                <c:pt idx="2">
                  <c:v>7.2900000000000006E-2</c:v>
                </c:pt>
                <c:pt idx="3">
                  <c:v>6.7900000000000002E-2</c:v>
                </c:pt>
                <c:pt idx="4">
                  <c:v>9.4E-2</c:v>
                </c:pt>
                <c:pt idx="5">
                  <c:v>7.7800000000000008E-2</c:v>
                </c:pt>
                <c:pt idx="6">
                  <c:v>9.2499999999999999E-2</c:v>
                </c:pt>
                <c:pt idx="7">
                  <c:v>7.1300000000000002E-2</c:v>
                </c:pt>
                <c:pt idx="8">
                  <c:v>0.1351</c:v>
                </c:pt>
                <c:pt idx="9">
                  <c:v>6.7500000000000004E-2</c:v>
                </c:pt>
                <c:pt idx="10">
                  <c:v>7.740000000000001E-2</c:v>
                </c:pt>
                <c:pt idx="11">
                  <c:v>7.17E-2</c:v>
                </c:pt>
                <c:pt idx="12">
                  <c:v>8.1699999999999995E-2</c:v>
                </c:pt>
                <c:pt idx="13">
                  <c:v>7.0699999999999999E-2</c:v>
                </c:pt>
                <c:pt idx="14">
                  <c:v>7.1800000000000003E-2</c:v>
                </c:pt>
                <c:pt idx="15">
                  <c:v>7.4499999999999997E-2</c:v>
                </c:pt>
                <c:pt idx="16">
                  <c:v>7.7300000000000008E-2</c:v>
                </c:pt>
                <c:pt idx="17">
                  <c:v>6.7500000000000004E-2</c:v>
                </c:pt>
                <c:pt idx="18">
                  <c:v>7.1300000000000002E-2</c:v>
                </c:pt>
                <c:pt idx="19">
                  <c:v>6.7900000000000002E-2</c:v>
                </c:pt>
                <c:pt idx="20">
                  <c:v>8.199999999999999E-2</c:v>
                </c:pt>
                <c:pt idx="21">
                  <c:v>0.10779999999999999</c:v>
                </c:pt>
                <c:pt idx="22">
                  <c:v>6.5199999999999994E-2</c:v>
                </c:pt>
                <c:pt idx="23">
                  <c:v>6.0900000000000003E-2</c:v>
                </c:pt>
                <c:pt idx="24">
                  <c:v>6.9699999999999998E-2</c:v>
                </c:pt>
                <c:pt idx="25">
                  <c:v>6.9699999999999998E-2</c:v>
                </c:pt>
                <c:pt idx="26">
                  <c:v>5.6399999999999999E-2</c:v>
                </c:pt>
                <c:pt idx="27">
                  <c:v>7.5700000000000003E-2</c:v>
                </c:pt>
                <c:pt idx="28">
                  <c:v>5.91E-2</c:v>
                </c:pt>
                <c:pt idx="29">
                  <c:v>7.5600000000000001E-2</c:v>
                </c:pt>
                <c:pt idx="30">
                  <c:v>7.8799999999999995E-2</c:v>
                </c:pt>
                <c:pt idx="31">
                  <c:v>7.1400000000000005E-2</c:v>
                </c:pt>
                <c:pt idx="32">
                  <c:v>8.7599999999999997E-2</c:v>
                </c:pt>
                <c:pt idx="33">
                  <c:v>7.9400000000000012E-2</c:v>
                </c:pt>
                <c:pt idx="34">
                  <c:v>7.5400000000000009E-2</c:v>
                </c:pt>
                <c:pt idx="35">
                  <c:v>7.0300000000000001E-2</c:v>
                </c:pt>
                <c:pt idx="36">
                  <c:v>6.7199999999999996E-2</c:v>
                </c:pt>
                <c:pt idx="37">
                  <c:v>6.7699999999999996E-2</c:v>
                </c:pt>
                <c:pt idx="38">
                  <c:v>7.2700000000000001E-2</c:v>
                </c:pt>
                <c:pt idx="39">
                  <c:v>0.11449999999999999</c:v>
                </c:pt>
                <c:pt idx="40">
                  <c:v>7.2700000000000001E-2</c:v>
                </c:pt>
                <c:pt idx="41">
                  <c:v>5.5300000000000002E-2</c:v>
                </c:pt>
                <c:pt idx="42">
                  <c:v>6.6900000000000001E-2</c:v>
                </c:pt>
                <c:pt idx="43">
                  <c:v>7.6499999999999999E-2</c:v>
                </c:pt>
                <c:pt idx="44">
                  <c:v>0.11050000000000001</c:v>
                </c:pt>
                <c:pt idx="45">
                  <c:v>8.0399999999999999E-2</c:v>
                </c:pt>
                <c:pt idx="46">
                  <c:v>8.6999999999999994E-2</c:v>
                </c:pt>
                <c:pt idx="47">
                  <c:v>6.9000000000000006E-2</c:v>
                </c:pt>
                <c:pt idx="48">
                  <c:v>6.1100000000000002E-2</c:v>
                </c:pt>
                <c:pt idx="49">
                  <c:v>5.8300000000000005E-2</c:v>
                </c:pt>
                <c:pt idx="50">
                  <c:v>6.8200000000000011E-2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5B-4EA7-A447-7EB59F05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32056"/>
        <c:axId val="712432416"/>
      </c:scatterChart>
      <c:valAx>
        <c:axId val="7124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Has Computer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2416"/>
        <c:crosses val="autoZero"/>
        <c:crossBetween val="midCat"/>
      </c:valAx>
      <c:valAx>
        <c:axId val="7124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 Edu Enrollment,</a:t>
                </a:r>
                <a:r>
                  <a:rPr lang="en-US" baseline="0"/>
                  <a:t> Attainment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has Smartphone vs Percent Enrolled and Percent Attained Higher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"Pct Attained Higher Edr"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Smartphone_Education!$C$2:$C$52</c:f>
              <c:numCache>
                <c:formatCode>0.00%</c:formatCode>
                <c:ptCount val="51"/>
                <c:pt idx="0">
                  <c:v>0.86040000000000005</c:v>
                </c:pt>
                <c:pt idx="1">
                  <c:v>0.87360000000000004</c:v>
                </c:pt>
                <c:pt idx="2">
                  <c:v>0.88790000000000013</c:v>
                </c:pt>
                <c:pt idx="3">
                  <c:v>0.8599</c:v>
                </c:pt>
                <c:pt idx="4">
                  <c:v>0.90150000000000008</c:v>
                </c:pt>
                <c:pt idx="5">
                  <c:v>0.90569999999999995</c:v>
                </c:pt>
                <c:pt idx="6">
                  <c:v>0.86140000000000005</c:v>
                </c:pt>
                <c:pt idx="7">
                  <c:v>0.90080000000000005</c:v>
                </c:pt>
                <c:pt idx="8">
                  <c:v>0.87019999999999997</c:v>
                </c:pt>
                <c:pt idx="9">
                  <c:v>0.88959999999999995</c:v>
                </c:pt>
                <c:pt idx="10">
                  <c:v>0.88670000000000004</c:v>
                </c:pt>
                <c:pt idx="11">
                  <c:v>0.89170000000000005</c:v>
                </c:pt>
                <c:pt idx="12">
                  <c:v>0.89090000000000003</c:v>
                </c:pt>
                <c:pt idx="13">
                  <c:v>0.89400000000000013</c:v>
                </c:pt>
                <c:pt idx="14">
                  <c:v>0.875</c:v>
                </c:pt>
                <c:pt idx="15">
                  <c:v>0.85970000000000002</c:v>
                </c:pt>
                <c:pt idx="16">
                  <c:v>0.87290000000000012</c:v>
                </c:pt>
                <c:pt idx="17">
                  <c:v>0.86730000000000007</c:v>
                </c:pt>
                <c:pt idx="18">
                  <c:v>0.86880000000000002</c:v>
                </c:pt>
                <c:pt idx="19">
                  <c:v>0.81730000000000003</c:v>
                </c:pt>
                <c:pt idx="20">
                  <c:v>0.89879999999999993</c:v>
                </c:pt>
                <c:pt idx="21">
                  <c:v>0.86860000000000004</c:v>
                </c:pt>
                <c:pt idx="22">
                  <c:v>0.87439999999999996</c:v>
                </c:pt>
                <c:pt idx="23">
                  <c:v>0.87909999999999999</c:v>
                </c:pt>
                <c:pt idx="24">
                  <c:v>0.8569</c:v>
                </c:pt>
                <c:pt idx="25">
                  <c:v>0.86180000000000012</c:v>
                </c:pt>
                <c:pt idx="26">
                  <c:v>0.85629999999999995</c:v>
                </c:pt>
                <c:pt idx="27">
                  <c:v>0.88100000000000001</c:v>
                </c:pt>
                <c:pt idx="28">
                  <c:v>0.92920000000000003</c:v>
                </c:pt>
                <c:pt idx="29">
                  <c:v>0.87540000000000007</c:v>
                </c:pt>
                <c:pt idx="30">
                  <c:v>0.89580000000000004</c:v>
                </c:pt>
                <c:pt idx="31">
                  <c:v>0.84799999999999998</c:v>
                </c:pt>
                <c:pt idx="32">
                  <c:v>0.8529000000000001</c:v>
                </c:pt>
                <c:pt idx="33">
                  <c:v>0.86470000000000002</c:v>
                </c:pt>
                <c:pt idx="34">
                  <c:v>0.86569999999999991</c:v>
                </c:pt>
                <c:pt idx="35">
                  <c:v>0.87030000000000007</c:v>
                </c:pt>
                <c:pt idx="36">
                  <c:v>0.86470000000000002</c:v>
                </c:pt>
                <c:pt idx="37">
                  <c:v>0.88930000000000009</c:v>
                </c:pt>
                <c:pt idx="38">
                  <c:v>0.84090000000000009</c:v>
                </c:pt>
                <c:pt idx="39">
                  <c:v>0.85349999999999993</c:v>
                </c:pt>
                <c:pt idx="40">
                  <c:v>0.86499999999999999</c:v>
                </c:pt>
                <c:pt idx="41">
                  <c:v>0.85099999999999998</c:v>
                </c:pt>
                <c:pt idx="42">
                  <c:v>0.88120000000000009</c:v>
                </c:pt>
                <c:pt idx="43">
                  <c:v>0.89860000000000007</c:v>
                </c:pt>
                <c:pt idx="44">
                  <c:v>0.92879999999999996</c:v>
                </c:pt>
                <c:pt idx="45">
                  <c:v>0.82269999999999999</c:v>
                </c:pt>
                <c:pt idx="46">
                  <c:v>0.88200000000000001</c:v>
                </c:pt>
                <c:pt idx="47">
                  <c:v>0.89950000000000008</c:v>
                </c:pt>
                <c:pt idx="48">
                  <c:v>0.83460000000000001</c:v>
                </c:pt>
                <c:pt idx="49">
                  <c:v>0.85099999999999998</c:v>
                </c:pt>
                <c:pt idx="50">
                  <c:v>0.8982</c:v>
                </c:pt>
              </c:numCache>
            </c:numRef>
          </c:xVal>
          <c:yVal>
            <c:numRef>
              <c:f>Attained_Education_by_State!$N$3:$N$53</c:f>
              <c:numCache>
                <c:formatCode>0.00%</c:formatCode>
                <c:ptCount val="51"/>
                <c:pt idx="0">
                  <c:v>0.34832131429390134</c:v>
                </c:pt>
                <c:pt idx="1">
                  <c:v>0.31521739130434778</c:v>
                </c:pt>
                <c:pt idx="2">
                  <c:v>0.40818775836778243</c:v>
                </c:pt>
                <c:pt idx="3">
                  <c:v>0.30162144934464763</c:v>
                </c:pt>
                <c:pt idx="4">
                  <c:v>0.43757755640106716</c:v>
                </c:pt>
                <c:pt idx="5">
                  <c:v>0.52261845798249962</c:v>
                </c:pt>
                <c:pt idx="6">
                  <c:v>0.4912839859503057</c:v>
                </c:pt>
                <c:pt idx="7">
                  <c:v>0.45437639474336722</c:v>
                </c:pt>
                <c:pt idx="8">
                  <c:v>0.68607809847198642</c:v>
                </c:pt>
                <c:pt idx="9">
                  <c:v>0.43547389226212313</c:v>
                </c:pt>
                <c:pt idx="10">
                  <c:v>0.41022691028386571</c:v>
                </c:pt>
                <c:pt idx="11">
                  <c:v>0.44697833523375147</c:v>
                </c:pt>
                <c:pt idx="12">
                  <c:v>0.38159017792659711</c:v>
                </c:pt>
                <c:pt idx="13">
                  <c:v>0.43073538287805924</c:v>
                </c:pt>
                <c:pt idx="14">
                  <c:v>0.352308220043691</c:v>
                </c:pt>
                <c:pt idx="15">
                  <c:v>0.38159817180534217</c:v>
                </c:pt>
                <c:pt idx="16">
                  <c:v>0.39789643326689</c:v>
                </c:pt>
                <c:pt idx="17">
                  <c:v>0.35161142918581834</c:v>
                </c:pt>
                <c:pt idx="18">
                  <c:v>0.32745848594167376</c:v>
                </c:pt>
                <c:pt idx="19">
                  <c:v>0.40603779759469855</c:v>
                </c:pt>
                <c:pt idx="20">
                  <c:v>0.50604016160168763</c:v>
                </c:pt>
                <c:pt idx="21">
                  <c:v>0.52824653922214893</c:v>
                </c:pt>
                <c:pt idx="22">
                  <c:v>0.38475108748187531</c:v>
                </c:pt>
                <c:pt idx="23">
                  <c:v>0.44157759726378798</c:v>
                </c:pt>
                <c:pt idx="24">
                  <c:v>0.33625351050006286</c:v>
                </c:pt>
                <c:pt idx="25">
                  <c:v>0.36199068684516883</c:v>
                </c:pt>
                <c:pt idx="26">
                  <c:v>0.40705593390644185</c:v>
                </c:pt>
                <c:pt idx="27">
                  <c:v>0.41345171180378126</c:v>
                </c:pt>
                <c:pt idx="28">
                  <c:v>0.36578278241917911</c:v>
                </c:pt>
                <c:pt idx="29">
                  <c:v>0.49201766304347822</c:v>
                </c:pt>
                <c:pt idx="30">
                  <c:v>0.50090736889512932</c:v>
                </c:pt>
                <c:pt idx="31">
                  <c:v>0.37214111922141119</c:v>
                </c:pt>
                <c:pt idx="32">
                  <c:v>0.46151507020838922</c:v>
                </c:pt>
                <c:pt idx="33">
                  <c:v>0.43217849534701203</c:v>
                </c:pt>
                <c:pt idx="34">
                  <c:v>0.41253759696058256</c:v>
                </c:pt>
                <c:pt idx="35">
                  <c:v>0.37869779954614996</c:v>
                </c:pt>
                <c:pt idx="36">
                  <c:v>0.30153144346692734</c:v>
                </c:pt>
                <c:pt idx="37">
                  <c:v>0.43678160919540238</c:v>
                </c:pt>
                <c:pt idx="38">
                  <c:v>0.39205307750271084</c:v>
                </c:pt>
                <c:pt idx="39">
                  <c:v>0.4647983595352016</c:v>
                </c:pt>
                <c:pt idx="40">
                  <c:v>0.39869676205830978</c:v>
                </c:pt>
                <c:pt idx="41">
                  <c:v>0.38645529133639273</c:v>
                </c:pt>
                <c:pt idx="42">
                  <c:v>0.36076360404703306</c:v>
                </c:pt>
                <c:pt idx="43">
                  <c:v>0.40266160353611802</c:v>
                </c:pt>
                <c:pt idx="44">
                  <c:v>0.43447425223558434</c:v>
                </c:pt>
                <c:pt idx="45">
                  <c:v>0.4715672676837725</c:v>
                </c:pt>
                <c:pt idx="46">
                  <c:v>0.47763047725369795</c:v>
                </c:pt>
                <c:pt idx="47">
                  <c:v>0.47510775862068966</c:v>
                </c:pt>
                <c:pt idx="48">
                  <c:v>0.31089507207509215</c:v>
                </c:pt>
                <c:pt idx="49">
                  <c:v>0.38455855927804178</c:v>
                </c:pt>
                <c:pt idx="50">
                  <c:v>0.38893581081081086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C-4EEF-9114-0414DC2B9530}"/>
            </c:ext>
          </c:extLst>
        </c:ser>
        <c:ser>
          <c:idx val="1"/>
          <c:order val="1"/>
          <c:tx>
            <c:v>Pct Enrolled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Smartphone_Education!$C$2:$C$52</c:f>
              <c:numCache>
                <c:formatCode>0.00%</c:formatCode>
                <c:ptCount val="51"/>
                <c:pt idx="0">
                  <c:v>0.86040000000000005</c:v>
                </c:pt>
                <c:pt idx="1">
                  <c:v>0.87360000000000004</c:v>
                </c:pt>
                <c:pt idx="2">
                  <c:v>0.88790000000000013</c:v>
                </c:pt>
                <c:pt idx="3">
                  <c:v>0.8599</c:v>
                </c:pt>
                <c:pt idx="4">
                  <c:v>0.90150000000000008</c:v>
                </c:pt>
                <c:pt idx="5">
                  <c:v>0.90569999999999995</c:v>
                </c:pt>
                <c:pt idx="6">
                  <c:v>0.86140000000000005</c:v>
                </c:pt>
                <c:pt idx="7">
                  <c:v>0.90080000000000005</c:v>
                </c:pt>
                <c:pt idx="8">
                  <c:v>0.87019999999999997</c:v>
                </c:pt>
                <c:pt idx="9">
                  <c:v>0.88959999999999995</c:v>
                </c:pt>
                <c:pt idx="10">
                  <c:v>0.88670000000000004</c:v>
                </c:pt>
                <c:pt idx="11">
                  <c:v>0.89170000000000005</c:v>
                </c:pt>
                <c:pt idx="12">
                  <c:v>0.89090000000000003</c:v>
                </c:pt>
                <c:pt idx="13">
                  <c:v>0.89400000000000013</c:v>
                </c:pt>
                <c:pt idx="14">
                  <c:v>0.875</c:v>
                </c:pt>
                <c:pt idx="15">
                  <c:v>0.85970000000000002</c:v>
                </c:pt>
                <c:pt idx="16">
                  <c:v>0.87290000000000012</c:v>
                </c:pt>
                <c:pt idx="17">
                  <c:v>0.86730000000000007</c:v>
                </c:pt>
                <c:pt idx="18">
                  <c:v>0.86880000000000002</c:v>
                </c:pt>
                <c:pt idx="19">
                  <c:v>0.81730000000000003</c:v>
                </c:pt>
                <c:pt idx="20">
                  <c:v>0.89879999999999993</c:v>
                </c:pt>
                <c:pt idx="21">
                  <c:v>0.86860000000000004</c:v>
                </c:pt>
                <c:pt idx="22">
                  <c:v>0.87439999999999996</c:v>
                </c:pt>
                <c:pt idx="23">
                  <c:v>0.87909999999999999</c:v>
                </c:pt>
                <c:pt idx="24">
                  <c:v>0.8569</c:v>
                </c:pt>
                <c:pt idx="25">
                  <c:v>0.86180000000000012</c:v>
                </c:pt>
                <c:pt idx="26">
                  <c:v>0.85629999999999995</c:v>
                </c:pt>
                <c:pt idx="27">
                  <c:v>0.88100000000000001</c:v>
                </c:pt>
                <c:pt idx="28">
                  <c:v>0.92920000000000003</c:v>
                </c:pt>
                <c:pt idx="29">
                  <c:v>0.87540000000000007</c:v>
                </c:pt>
                <c:pt idx="30">
                  <c:v>0.89580000000000004</c:v>
                </c:pt>
                <c:pt idx="31">
                  <c:v>0.84799999999999998</c:v>
                </c:pt>
                <c:pt idx="32">
                  <c:v>0.8529000000000001</c:v>
                </c:pt>
                <c:pt idx="33">
                  <c:v>0.86470000000000002</c:v>
                </c:pt>
                <c:pt idx="34">
                  <c:v>0.86569999999999991</c:v>
                </c:pt>
                <c:pt idx="35">
                  <c:v>0.87030000000000007</c:v>
                </c:pt>
                <c:pt idx="36">
                  <c:v>0.86470000000000002</c:v>
                </c:pt>
                <c:pt idx="37">
                  <c:v>0.88930000000000009</c:v>
                </c:pt>
                <c:pt idx="38">
                  <c:v>0.84090000000000009</c:v>
                </c:pt>
                <c:pt idx="39">
                  <c:v>0.85349999999999993</c:v>
                </c:pt>
                <c:pt idx="40">
                  <c:v>0.86499999999999999</c:v>
                </c:pt>
                <c:pt idx="41">
                  <c:v>0.85099999999999998</c:v>
                </c:pt>
                <c:pt idx="42">
                  <c:v>0.88120000000000009</c:v>
                </c:pt>
                <c:pt idx="43">
                  <c:v>0.89860000000000007</c:v>
                </c:pt>
                <c:pt idx="44">
                  <c:v>0.92879999999999996</c:v>
                </c:pt>
                <c:pt idx="45">
                  <c:v>0.82269999999999999</c:v>
                </c:pt>
                <c:pt idx="46">
                  <c:v>0.88200000000000001</c:v>
                </c:pt>
                <c:pt idx="47">
                  <c:v>0.89950000000000008</c:v>
                </c:pt>
                <c:pt idx="48">
                  <c:v>0.83460000000000001</c:v>
                </c:pt>
                <c:pt idx="49">
                  <c:v>0.85099999999999998</c:v>
                </c:pt>
                <c:pt idx="50">
                  <c:v>0.8982</c:v>
                </c:pt>
              </c:numCache>
            </c:numRef>
          </c:xVal>
          <c:yVal>
            <c:numRef>
              <c:f>Attained_Education_by_State!$S$3:$S$53</c:f>
              <c:numCache>
                <c:formatCode>0.00%</c:formatCode>
                <c:ptCount val="51"/>
                <c:pt idx="0">
                  <c:v>6.8900000000000003E-2</c:v>
                </c:pt>
                <c:pt idx="1">
                  <c:v>5.6399999999999999E-2</c:v>
                </c:pt>
                <c:pt idx="2">
                  <c:v>7.2900000000000006E-2</c:v>
                </c:pt>
                <c:pt idx="3">
                  <c:v>6.7900000000000002E-2</c:v>
                </c:pt>
                <c:pt idx="4">
                  <c:v>9.4E-2</c:v>
                </c:pt>
                <c:pt idx="5">
                  <c:v>7.7800000000000008E-2</c:v>
                </c:pt>
                <c:pt idx="6">
                  <c:v>9.2499999999999999E-2</c:v>
                </c:pt>
                <c:pt idx="7">
                  <c:v>7.1300000000000002E-2</c:v>
                </c:pt>
                <c:pt idx="8">
                  <c:v>0.1351</c:v>
                </c:pt>
                <c:pt idx="9">
                  <c:v>6.7500000000000004E-2</c:v>
                </c:pt>
                <c:pt idx="10">
                  <c:v>7.740000000000001E-2</c:v>
                </c:pt>
                <c:pt idx="11">
                  <c:v>7.17E-2</c:v>
                </c:pt>
                <c:pt idx="12">
                  <c:v>8.1699999999999995E-2</c:v>
                </c:pt>
                <c:pt idx="13">
                  <c:v>7.0699999999999999E-2</c:v>
                </c:pt>
                <c:pt idx="14">
                  <c:v>7.1800000000000003E-2</c:v>
                </c:pt>
                <c:pt idx="15">
                  <c:v>7.4499999999999997E-2</c:v>
                </c:pt>
                <c:pt idx="16">
                  <c:v>7.7300000000000008E-2</c:v>
                </c:pt>
                <c:pt idx="17">
                  <c:v>6.7500000000000004E-2</c:v>
                </c:pt>
                <c:pt idx="18">
                  <c:v>7.1300000000000002E-2</c:v>
                </c:pt>
                <c:pt idx="19">
                  <c:v>6.7900000000000002E-2</c:v>
                </c:pt>
                <c:pt idx="20">
                  <c:v>8.199999999999999E-2</c:v>
                </c:pt>
                <c:pt idx="21">
                  <c:v>0.10779999999999999</c:v>
                </c:pt>
                <c:pt idx="22">
                  <c:v>6.5199999999999994E-2</c:v>
                </c:pt>
                <c:pt idx="23">
                  <c:v>6.0900000000000003E-2</c:v>
                </c:pt>
                <c:pt idx="24">
                  <c:v>6.9699999999999998E-2</c:v>
                </c:pt>
                <c:pt idx="25">
                  <c:v>6.9699999999999998E-2</c:v>
                </c:pt>
                <c:pt idx="26">
                  <c:v>5.6399999999999999E-2</c:v>
                </c:pt>
                <c:pt idx="27">
                  <c:v>7.5700000000000003E-2</c:v>
                </c:pt>
                <c:pt idx="28">
                  <c:v>5.91E-2</c:v>
                </c:pt>
                <c:pt idx="29">
                  <c:v>7.5600000000000001E-2</c:v>
                </c:pt>
                <c:pt idx="30">
                  <c:v>7.8799999999999995E-2</c:v>
                </c:pt>
                <c:pt idx="31">
                  <c:v>7.1400000000000005E-2</c:v>
                </c:pt>
                <c:pt idx="32">
                  <c:v>8.7599999999999997E-2</c:v>
                </c:pt>
                <c:pt idx="33">
                  <c:v>7.9400000000000012E-2</c:v>
                </c:pt>
                <c:pt idx="34">
                  <c:v>7.5400000000000009E-2</c:v>
                </c:pt>
                <c:pt idx="35">
                  <c:v>7.0300000000000001E-2</c:v>
                </c:pt>
                <c:pt idx="36">
                  <c:v>6.7199999999999996E-2</c:v>
                </c:pt>
                <c:pt idx="37">
                  <c:v>6.7699999999999996E-2</c:v>
                </c:pt>
                <c:pt idx="38">
                  <c:v>7.2700000000000001E-2</c:v>
                </c:pt>
                <c:pt idx="39">
                  <c:v>0.11449999999999999</c:v>
                </c:pt>
                <c:pt idx="40">
                  <c:v>7.2700000000000001E-2</c:v>
                </c:pt>
                <c:pt idx="41">
                  <c:v>5.5300000000000002E-2</c:v>
                </c:pt>
                <c:pt idx="42">
                  <c:v>6.6900000000000001E-2</c:v>
                </c:pt>
                <c:pt idx="43">
                  <c:v>7.6499999999999999E-2</c:v>
                </c:pt>
                <c:pt idx="44">
                  <c:v>0.11050000000000001</c:v>
                </c:pt>
                <c:pt idx="45">
                  <c:v>8.0399999999999999E-2</c:v>
                </c:pt>
                <c:pt idx="46">
                  <c:v>8.6999999999999994E-2</c:v>
                </c:pt>
                <c:pt idx="47">
                  <c:v>6.9000000000000006E-2</c:v>
                </c:pt>
                <c:pt idx="48">
                  <c:v>6.1100000000000002E-2</c:v>
                </c:pt>
                <c:pt idx="49">
                  <c:v>5.8300000000000005E-2</c:v>
                </c:pt>
                <c:pt idx="50">
                  <c:v>6.8200000000000011E-2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C-4EEF-9114-0414DC2B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61576"/>
        <c:axId val="712469496"/>
      </c:scatterChart>
      <c:valAx>
        <c:axId val="712461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 has Smartphone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69496"/>
        <c:crosses val="autoZero"/>
        <c:crossBetween val="midCat"/>
      </c:valAx>
      <c:valAx>
        <c:axId val="7124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Pct Edu Enrollment, 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6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has Tablet vs Percent Enrolled and Percent Attained Higher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Pct Attained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Tablet_Education!$C$2:$C$52</c:f>
              <c:numCache>
                <c:formatCode>0.00%</c:formatCode>
                <c:ptCount val="51"/>
                <c:pt idx="0">
                  <c:v>0.61530000000000007</c:v>
                </c:pt>
                <c:pt idx="1">
                  <c:v>0.62030000000000007</c:v>
                </c:pt>
                <c:pt idx="2">
                  <c:v>0.68540000000000012</c:v>
                </c:pt>
                <c:pt idx="3">
                  <c:v>0.58930000000000005</c:v>
                </c:pt>
                <c:pt idx="4">
                  <c:v>0.71430000000000005</c:v>
                </c:pt>
                <c:pt idx="5">
                  <c:v>0.72430000000000005</c:v>
                </c:pt>
                <c:pt idx="6">
                  <c:v>0.69650000000000012</c:v>
                </c:pt>
                <c:pt idx="7">
                  <c:v>0.72239999999999993</c:v>
                </c:pt>
                <c:pt idx="8">
                  <c:v>0.66489999999999994</c:v>
                </c:pt>
                <c:pt idx="9">
                  <c:v>0.68890000000000007</c:v>
                </c:pt>
                <c:pt idx="10">
                  <c:v>0.68700000000000006</c:v>
                </c:pt>
                <c:pt idx="11">
                  <c:v>0.71799999999999997</c:v>
                </c:pt>
                <c:pt idx="12">
                  <c:v>0.68390000000000006</c:v>
                </c:pt>
                <c:pt idx="13">
                  <c:v>0.69510000000000005</c:v>
                </c:pt>
                <c:pt idx="14">
                  <c:v>0.6552</c:v>
                </c:pt>
                <c:pt idx="15">
                  <c:v>0.63700000000000001</c:v>
                </c:pt>
                <c:pt idx="16">
                  <c:v>0.65200000000000002</c:v>
                </c:pt>
                <c:pt idx="17">
                  <c:v>0.6520999999999999</c:v>
                </c:pt>
                <c:pt idx="18">
                  <c:v>0.62049999999999994</c:v>
                </c:pt>
                <c:pt idx="19">
                  <c:v>0.64170000000000005</c:v>
                </c:pt>
                <c:pt idx="20">
                  <c:v>0.73670000000000002</c:v>
                </c:pt>
                <c:pt idx="21">
                  <c:v>0.69819999999999993</c:v>
                </c:pt>
                <c:pt idx="22">
                  <c:v>0.66120000000000001</c:v>
                </c:pt>
                <c:pt idx="23">
                  <c:v>0.68430000000000013</c:v>
                </c:pt>
                <c:pt idx="24">
                  <c:v>0.58979999999999999</c:v>
                </c:pt>
                <c:pt idx="25">
                  <c:v>0.63570000000000004</c:v>
                </c:pt>
                <c:pt idx="26">
                  <c:v>0.63450000000000006</c:v>
                </c:pt>
                <c:pt idx="27">
                  <c:v>0.67720000000000002</c:v>
                </c:pt>
                <c:pt idx="28">
                  <c:v>0.71840000000000004</c:v>
                </c:pt>
                <c:pt idx="29">
                  <c:v>0.69500000000000006</c:v>
                </c:pt>
                <c:pt idx="30">
                  <c:v>0.72719999999999996</c:v>
                </c:pt>
                <c:pt idx="31">
                  <c:v>0.6048</c:v>
                </c:pt>
                <c:pt idx="32">
                  <c:v>0.6765000000000001</c:v>
                </c:pt>
                <c:pt idx="33">
                  <c:v>0.65870000000000006</c:v>
                </c:pt>
                <c:pt idx="34">
                  <c:v>0.68059999999999998</c:v>
                </c:pt>
                <c:pt idx="35">
                  <c:v>0.66989999999999994</c:v>
                </c:pt>
                <c:pt idx="36">
                  <c:v>0.59599999999999997</c:v>
                </c:pt>
                <c:pt idx="37">
                  <c:v>0.69530000000000003</c:v>
                </c:pt>
                <c:pt idx="38">
                  <c:v>0.65489999999999993</c:v>
                </c:pt>
                <c:pt idx="39">
                  <c:v>0.67819999999999991</c:v>
                </c:pt>
                <c:pt idx="40">
                  <c:v>0.6542</c:v>
                </c:pt>
                <c:pt idx="41">
                  <c:v>0.62909999999999999</c:v>
                </c:pt>
                <c:pt idx="42">
                  <c:v>0.66</c:v>
                </c:pt>
                <c:pt idx="43">
                  <c:v>0.68</c:v>
                </c:pt>
                <c:pt idx="44">
                  <c:v>0.77269999999999994</c:v>
                </c:pt>
                <c:pt idx="45">
                  <c:v>0.65870000000000006</c:v>
                </c:pt>
                <c:pt idx="46">
                  <c:v>0.70220000000000005</c:v>
                </c:pt>
                <c:pt idx="47">
                  <c:v>0.72050000000000003</c:v>
                </c:pt>
                <c:pt idx="48">
                  <c:v>0.62170000000000003</c:v>
                </c:pt>
                <c:pt idx="49">
                  <c:v>0.64219999999999999</c:v>
                </c:pt>
                <c:pt idx="50">
                  <c:v>0.68099999999999994</c:v>
                </c:pt>
              </c:numCache>
            </c:numRef>
          </c:xVal>
          <c:yVal>
            <c:numRef>
              <c:f>Attained_Education_by_State!$N$3:$N$53</c:f>
              <c:numCache>
                <c:formatCode>0.00%</c:formatCode>
                <c:ptCount val="51"/>
                <c:pt idx="0">
                  <c:v>0.34832131429390134</c:v>
                </c:pt>
                <c:pt idx="1">
                  <c:v>0.31521739130434778</c:v>
                </c:pt>
                <c:pt idx="2">
                  <c:v>0.40818775836778243</c:v>
                </c:pt>
                <c:pt idx="3">
                  <c:v>0.30162144934464763</c:v>
                </c:pt>
                <c:pt idx="4">
                  <c:v>0.43757755640106716</c:v>
                </c:pt>
                <c:pt idx="5">
                  <c:v>0.52261845798249962</c:v>
                </c:pt>
                <c:pt idx="6">
                  <c:v>0.4912839859503057</c:v>
                </c:pt>
                <c:pt idx="7">
                  <c:v>0.45437639474336722</c:v>
                </c:pt>
                <c:pt idx="8">
                  <c:v>0.68607809847198642</c:v>
                </c:pt>
                <c:pt idx="9">
                  <c:v>0.43547389226212313</c:v>
                </c:pt>
                <c:pt idx="10">
                  <c:v>0.41022691028386571</c:v>
                </c:pt>
                <c:pt idx="11">
                  <c:v>0.44697833523375147</c:v>
                </c:pt>
                <c:pt idx="12">
                  <c:v>0.38159017792659711</c:v>
                </c:pt>
                <c:pt idx="13">
                  <c:v>0.43073538287805924</c:v>
                </c:pt>
                <c:pt idx="14">
                  <c:v>0.352308220043691</c:v>
                </c:pt>
                <c:pt idx="15">
                  <c:v>0.38159817180534217</c:v>
                </c:pt>
                <c:pt idx="16">
                  <c:v>0.39789643326689</c:v>
                </c:pt>
                <c:pt idx="17">
                  <c:v>0.35161142918581834</c:v>
                </c:pt>
                <c:pt idx="18">
                  <c:v>0.32745848594167376</c:v>
                </c:pt>
                <c:pt idx="19">
                  <c:v>0.40603779759469855</c:v>
                </c:pt>
                <c:pt idx="20">
                  <c:v>0.50604016160168763</c:v>
                </c:pt>
                <c:pt idx="21">
                  <c:v>0.52824653922214893</c:v>
                </c:pt>
                <c:pt idx="22">
                  <c:v>0.38475108748187531</c:v>
                </c:pt>
                <c:pt idx="23">
                  <c:v>0.44157759726378798</c:v>
                </c:pt>
                <c:pt idx="24">
                  <c:v>0.33625351050006286</c:v>
                </c:pt>
                <c:pt idx="25">
                  <c:v>0.36199068684516883</c:v>
                </c:pt>
                <c:pt idx="26">
                  <c:v>0.40705593390644185</c:v>
                </c:pt>
                <c:pt idx="27">
                  <c:v>0.41345171180378126</c:v>
                </c:pt>
                <c:pt idx="28">
                  <c:v>0.36578278241917911</c:v>
                </c:pt>
                <c:pt idx="29">
                  <c:v>0.49201766304347822</c:v>
                </c:pt>
                <c:pt idx="30">
                  <c:v>0.50090736889512932</c:v>
                </c:pt>
                <c:pt idx="31">
                  <c:v>0.37214111922141119</c:v>
                </c:pt>
                <c:pt idx="32">
                  <c:v>0.46151507020838922</c:v>
                </c:pt>
                <c:pt idx="33">
                  <c:v>0.43217849534701203</c:v>
                </c:pt>
                <c:pt idx="34">
                  <c:v>0.41253759696058256</c:v>
                </c:pt>
                <c:pt idx="35">
                  <c:v>0.37869779954614996</c:v>
                </c:pt>
                <c:pt idx="36">
                  <c:v>0.30153144346692734</c:v>
                </c:pt>
                <c:pt idx="37">
                  <c:v>0.43678160919540238</c:v>
                </c:pt>
                <c:pt idx="38">
                  <c:v>0.39205307750271084</c:v>
                </c:pt>
                <c:pt idx="39">
                  <c:v>0.4647983595352016</c:v>
                </c:pt>
                <c:pt idx="40">
                  <c:v>0.39869676205830978</c:v>
                </c:pt>
                <c:pt idx="41">
                  <c:v>0.38645529133639273</c:v>
                </c:pt>
                <c:pt idx="42">
                  <c:v>0.36076360404703306</c:v>
                </c:pt>
                <c:pt idx="43">
                  <c:v>0.40266160353611802</c:v>
                </c:pt>
                <c:pt idx="44">
                  <c:v>0.43447425223558434</c:v>
                </c:pt>
                <c:pt idx="45">
                  <c:v>0.4715672676837725</c:v>
                </c:pt>
                <c:pt idx="46">
                  <c:v>0.47763047725369795</c:v>
                </c:pt>
                <c:pt idx="47">
                  <c:v>0.47510775862068966</c:v>
                </c:pt>
                <c:pt idx="48">
                  <c:v>0.31089507207509215</c:v>
                </c:pt>
                <c:pt idx="49">
                  <c:v>0.38455855927804178</c:v>
                </c:pt>
                <c:pt idx="50">
                  <c:v>0.38893581081081086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3-4F71-9DD3-BB74AFD4EF65}"/>
            </c:ext>
          </c:extLst>
        </c:ser>
        <c:ser>
          <c:idx val="1"/>
          <c:order val="1"/>
          <c:tx>
            <c:v>Pct Enrolled in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Tablet_Education!$C$2:$C$52</c:f>
              <c:numCache>
                <c:formatCode>0.00%</c:formatCode>
                <c:ptCount val="51"/>
                <c:pt idx="0">
                  <c:v>0.61530000000000007</c:v>
                </c:pt>
                <c:pt idx="1">
                  <c:v>0.62030000000000007</c:v>
                </c:pt>
                <c:pt idx="2">
                  <c:v>0.68540000000000012</c:v>
                </c:pt>
                <c:pt idx="3">
                  <c:v>0.58930000000000005</c:v>
                </c:pt>
                <c:pt idx="4">
                  <c:v>0.71430000000000005</c:v>
                </c:pt>
                <c:pt idx="5">
                  <c:v>0.72430000000000005</c:v>
                </c:pt>
                <c:pt idx="6">
                  <c:v>0.69650000000000012</c:v>
                </c:pt>
                <c:pt idx="7">
                  <c:v>0.72239999999999993</c:v>
                </c:pt>
                <c:pt idx="8">
                  <c:v>0.66489999999999994</c:v>
                </c:pt>
                <c:pt idx="9">
                  <c:v>0.68890000000000007</c:v>
                </c:pt>
                <c:pt idx="10">
                  <c:v>0.68700000000000006</c:v>
                </c:pt>
                <c:pt idx="11">
                  <c:v>0.71799999999999997</c:v>
                </c:pt>
                <c:pt idx="12">
                  <c:v>0.68390000000000006</c:v>
                </c:pt>
                <c:pt idx="13">
                  <c:v>0.69510000000000005</c:v>
                </c:pt>
                <c:pt idx="14">
                  <c:v>0.6552</c:v>
                </c:pt>
                <c:pt idx="15">
                  <c:v>0.63700000000000001</c:v>
                </c:pt>
                <c:pt idx="16">
                  <c:v>0.65200000000000002</c:v>
                </c:pt>
                <c:pt idx="17">
                  <c:v>0.6520999999999999</c:v>
                </c:pt>
                <c:pt idx="18">
                  <c:v>0.62049999999999994</c:v>
                </c:pt>
                <c:pt idx="19">
                  <c:v>0.64170000000000005</c:v>
                </c:pt>
                <c:pt idx="20">
                  <c:v>0.73670000000000002</c:v>
                </c:pt>
                <c:pt idx="21">
                  <c:v>0.69819999999999993</c:v>
                </c:pt>
                <c:pt idx="22">
                  <c:v>0.66120000000000001</c:v>
                </c:pt>
                <c:pt idx="23">
                  <c:v>0.68430000000000013</c:v>
                </c:pt>
                <c:pt idx="24">
                  <c:v>0.58979999999999999</c:v>
                </c:pt>
                <c:pt idx="25">
                  <c:v>0.63570000000000004</c:v>
                </c:pt>
                <c:pt idx="26">
                  <c:v>0.63450000000000006</c:v>
                </c:pt>
                <c:pt idx="27">
                  <c:v>0.67720000000000002</c:v>
                </c:pt>
                <c:pt idx="28">
                  <c:v>0.71840000000000004</c:v>
                </c:pt>
                <c:pt idx="29">
                  <c:v>0.69500000000000006</c:v>
                </c:pt>
                <c:pt idx="30">
                  <c:v>0.72719999999999996</c:v>
                </c:pt>
                <c:pt idx="31">
                  <c:v>0.6048</c:v>
                </c:pt>
                <c:pt idx="32">
                  <c:v>0.6765000000000001</c:v>
                </c:pt>
                <c:pt idx="33">
                  <c:v>0.65870000000000006</c:v>
                </c:pt>
                <c:pt idx="34">
                  <c:v>0.68059999999999998</c:v>
                </c:pt>
                <c:pt idx="35">
                  <c:v>0.66989999999999994</c:v>
                </c:pt>
                <c:pt idx="36">
                  <c:v>0.59599999999999997</c:v>
                </c:pt>
                <c:pt idx="37">
                  <c:v>0.69530000000000003</c:v>
                </c:pt>
                <c:pt idx="38">
                  <c:v>0.65489999999999993</c:v>
                </c:pt>
                <c:pt idx="39">
                  <c:v>0.67819999999999991</c:v>
                </c:pt>
                <c:pt idx="40">
                  <c:v>0.6542</c:v>
                </c:pt>
                <c:pt idx="41">
                  <c:v>0.62909999999999999</c:v>
                </c:pt>
                <c:pt idx="42">
                  <c:v>0.66</c:v>
                </c:pt>
                <c:pt idx="43">
                  <c:v>0.68</c:v>
                </c:pt>
                <c:pt idx="44">
                  <c:v>0.77269999999999994</c:v>
                </c:pt>
                <c:pt idx="45">
                  <c:v>0.65870000000000006</c:v>
                </c:pt>
                <c:pt idx="46">
                  <c:v>0.70220000000000005</c:v>
                </c:pt>
                <c:pt idx="47">
                  <c:v>0.72050000000000003</c:v>
                </c:pt>
                <c:pt idx="48">
                  <c:v>0.62170000000000003</c:v>
                </c:pt>
                <c:pt idx="49">
                  <c:v>0.64219999999999999</c:v>
                </c:pt>
                <c:pt idx="50">
                  <c:v>0.68099999999999994</c:v>
                </c:pt>
              </c:numCache>
            </c:numRef>
          </c:xVal>
          <c:yVal>
            <c:numRef>
              <c:f>Attained_Education_by_State!$S$3:$S$53</c:f>
              <c:numCache>
                <c:formatCode>0.00%</c:formatCode>
                <c:ptCount val="51"/>
                <c:pt idx="0">
                  <c:v>6.8900000000000003E-2</c:v>
                </c:pt>
                <c:pt idx="1">
                  <c:v>5.6399999999999999E-2</c:v>
                </c:pt>
                <c:pt idx="2">
                  <c:v>7.2900000000000006E-2</c:v>
                </c:pt>
                <c:pt idx="3">
                  <c:v>6.7900000000000002E-2</c:v>
                </c:pt>
                <c:pt idx="4">
                  <c:v>9.4E-2</c:v>
                </c:pt>
                <c:pt idx="5">
                  <c:v>7.7800000000000008E-2</c:v>
                </c:pt>
                <c:pt idx="6">
                  <c:v>9.2499999999999999E-2</c:v>
                </c:pt>
                <c:pt idx="7">
                  <c:v>7.1300000000000002E-2</c:v>
                </c:pt>
                <c:pt idx="8">
                  <c:v>0.1351</c:v>
                </c:pt>
                <c:pt idx="9">
                  <c:v>6.7500000000000004E-2</c:v>
                </c:pt>
                <c:pt idx="10">
                  <c:v>7.740000000000001E-2</c:v>
                </c:pt>
                <c:pt idx="11">
                  <c:v>7.17E-2</c:v>
                </c:pt>
                <c:pt idx="12">
                  <c:v>8.1699999999999995E-2</c:v>
                </c:pt>
                <c:pt idx="13">
                  <c:v>7.0699999999999999E-2</c:v>
                </c:pt>
                <c:pt idx="14">
                  <c:v>7.1800000000000003E-2</c:v>
                </c:pt>
                <c:pt idx="15">
                  <c:v>7.4499999999999997E-2</c:v>
                </c:pt>
                <c:pt idx="16">
                  <c:v>7.7300000000000008E-2</c:v>
                </c:pt>
                <c:pt idx="17">
                  <c:v>6.7500000000000004E-2</c:v>
                </c:pt>
                <c:pt idx="18">
                  <c:v>7.1300000000000002E-2</c:v>
                </c:pt>
                <c:pt idx="19">
                  <c:v>6.7900000000000002E-2</c:v>
                </c:pt>
                <c:pt idx="20">
                  <c:v>8.199999999999999E-2</c:v>
                </c:pt>
                <c:pt idx="21">
                  <c:v>0.10779999999999999</c:v>
                </c:pt>
                <c:pt idx="22">
                  <c:v>6.5199999999999994E-2</c:v>
                </c:pt>
                <c:pt idx="23">
                  <c:v>6.0900000000000003E-2</c:v>
                </c:pt>
                <c:pt idx="24">
                  <c:v>6.9699999999999998E-2</c:v>
                </c:pt>
                <c:pt idx="25">
                  <c:v>6.9699999999999998E-2</c:v>
                </c:pt>
                <c:pt idx="26">
                  <c:v>5.6399999999999999E-2</c:v>
                </c:pt>
                <c:pt idx="27">
                  <c:v>7.5700000000000003E-2</c:v>
                </c:pt>
                <c:pt idx="28">
                  <c:v>5.91E-2</c:v>
                </c:pt>
                <c:pt idx="29">
                  <c:v>7.5600000000000001E-2</c:v>
                </c:pt>
                <c:pt idx="30">
                  <c:v>7.8799999999999995E-2</c:v>
                </c:pt>
                <c:pt idx="31">
                  <c:v>7.1400000000000005E-2</c:v>
                </c:pt>
                <c:pt idx="32">
                  <c:v>8.7599999999999997E-2</c:v>
                </c:pt>
                <c:pt idx="33">
                  <c:v>7.9400000000000012E-2</c:v>
                </c:pt>
                <c:pt idx="34">
                  <c:v>7.5400000000000009E-2</c:v>
                </c:pt>
                <c:pt idx="35">
                  <c:v>7.0300000000000001E-2</c:v>
                </c:pt>
                <c:pt idx="36">
                  <c:v>6.7199999999999996E-2</c:v>
                </c:pt>
                <c:pt idx="37">
                  <c:v>6.7699999999999996E-2</c:v>
                </c:pt>
                <c:pt idx="38">
                  <c:v>7.2700000000000001E-2</c:v>
                </c:pt>
                <c:pt idx="39">
                  <c:v>0.11449999999999999</c:v>
                </c:pt>
                <c:pt idx="40">
                  <c:v>7.2700000000000001E-2</c:v>
                </c:pt>
                <c:pt idx="41">
                  <c:v>5.5300000000000002E-2</c:v>
                </c:pt>
                <c:pt idx="42">
                  <c:v>6.6900000000000001E-2</c:v>
                </c:pt>
                <c:pt idx="43">
                  <c:v>7.6499999999999999E-2</c:v>
                </c:pt>
                <c:pt idx="44">
                  <c:v>0.11050000000000001</c:v>
                </c:pt>
                <c:pt idx="45">
                  <c:v>8.0399999999999999E-2</c:v>
                </c:pt>
                <c:pt idx="46">
                  <c:v>8.6999999999999994E-2</c:v>
                </c:pt>
                <c:pt idx="47">
                  <c:v>6.9000000000000006E-2</c:v>
                </c:pt>
                <c:pt idx="48">
                  <c:v>6.1100000000000002E-2</c:v>
                </c:pt>
                <c:pt idx="49">
                  <c:v>5.8300000000000005E-2</c:v>
                </c:pt>
                <c:pt idx="50">
                  <c:v>6.8200000000000011E-2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3-4F71-9DD3-BB74AFD4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61936"/>
        <c:axId val="712457976"/>
      </c:scatterChart>
      <c:valAx>
        <c:axId val="7124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</a:t>
                </a:r>
                <a:r>
                  <a:rPr lang="en-US" baseline="0"/>
                  <a:t> has Tablet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57976"/>
        <c:crosses val="autoZero"/>
        <c:crossBetween val="midCat"/>
      </c:valAx>
      <c:valAx>
        <c:axId val="7124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Pct Edu Enrollment, 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has Internet Access vs Percent Enrolled and Percent Attained Higher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Pct Attained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Internet_Education!$C$2:$C$52</c:f>
              <c:numCache>
                <c:formatCode>0.00%</c:formatCode>
                <c:ptCount val="51"/>
                <c:pt idx="0">
                  <c:v>0.87069999999999992</c:v>
                </c:pt>
                <c:pt idx="1">
                  <c:v>0.85790000000000011</c:v>
                </c:pt>
                <c:pt idx="2">
                  <c:v>0.89970000000000006</c:v>
                </c:pt>
                <c:pt idx="3">
                  <c:v>0.86230000000000007</c:v>
                </c:pt>
                <c:pt idx="4">
                  <c:v>0.92010000000000003</c:v>
                </c:pt>
                <c:pt idx="5">
                  <c:v>0.92730000000000001</c:v>
                </c:pt>
                <c:pt idx="6">
                  <c:v>0.90049999999999997</c:v>
                </c:pt>
                <c:pt idx="7">
                  <c:v>0.93799999999999994</c:v>
                </c:pt>
                <c:pt idx="8">
                  <c:v>0.88930000000000009</c:v>
                </c:pt>
                <c:pt idx="9">
                  <c:v>0.91410000000000002</c:v>
                </c:pt>
                <c:pt idx="10">
                  <c:v>0.90029999999999999</c:v>
                </c:pt>
                <c:pt idx="11">
                  <c:v>0.91200000000000003</c:v>
                </c:pt>
                <c:pt idx="12">
                  <c:v>0.91300000000000003</c:v>
                </c:pt>
                <c:pt idx="13">
                  <c:v>0.91980000000000006</c:v>
                </c:pt>
                <c:pt idx="14">
                  <c:v>0.89900000000000002</c:v>
                </c:pt>
                <c:pt idx="15">
                  <c:v>0.88500000000000001</c:v>
                </c:pt>
                <c:pt idx="16">
                  <c:v>0.90099999999999991</c:v>
                </c:pt>
                <c:pt idx="17">
                  <c:v>0.89810000000000001</c:v>
                </c:pt>
                <c:pt idx="18">
                  <c:v>0.87319999999999998</c:v>
                </c:pt>
                <c:pt idx="19">
                  <c:v>0.876</c:v>
                </c:pt>
                <c:pt idx="20">
                  <c:v>0.92579999999999996</c:v>
                </c:pt>
                <c:pt idx="21">
                  <c:v>0.9043000000000001</c:v>
                </c:pt>
                <c:pt idx="22">
                  <c:v>0.8992</c:v>
                </c:pt>
                <c:pt idx="23">
                  <c:v>0.90549999999999997</c:v>
                </c:pt>
                <c:pt idx="24">
                  <c:v>0.85370000000000001</c:v>
                </c:pt>
                <c:pt idx="25">
                  <c:v>0.88519999999999999</c:v>
                </c:pt>
                <c:pt idx="26">
                  <c:v>0.89139999999999997</c:v>
                </c:pt>
                <c:pt idx="27">
                  <c:v>0.90629999999999999</c:v>
                </c:pt>
                <c:pt idx="28">
                  <c:v>0.95260000000000011</c:v>
                </c:pt>
                <c:pt idx="29">
                  <c:v>0.9234</c:v>
                </c:pt>
                <c:pt idx="30">
                  <c:v>0.92959999999999998</c:v>
                </c:pt>
                <c:pt idx="31">
                  <c:v>0.85209999999999997</c:v>
                </c:pt>
                <c:pt idx="32">
                  <c:v>0.89010000000000011</c:v>
                </c:pt>
                <c:pt idx="33">
                  <c:v>0.8881</c:v>
                </c:pt>
                <c:pt idx="34">
                  <c:v>0.89860000000000007</c:v>
                </c:pt>
                <c:pt idx="35">
                  <c:v>0.90450000000000008</c:v>
                </c:pt>
                <c:pt idx="36">
                  <c:v>0.86319999999999997</c:v>
                </c:pt>
                <c:pt idx="37">
                  <c:v>0.9173</c:v>
                </c:pt>
                <c:pt idx="38">
                  <c:v>0.88060000000000005</c:v>
                </c:pt>
                <c:pt idx="39">
                  <c:v>0.89010000000000011</c:v>
                </c:pt>
                <c:pt idx="40">
                  <c:v>0.8862000000000001</c:v>
                </c:pt>
                <c:pt idx="41">
                  <c:v>0.88060000000000005</c:v>
                </c:pt>
                <c:pt idx="42">
                  <c:v>0.89950000000000008</c:v>
                </c:pt>
                <c:pt idx="43">
                  <c:v>0.91020000000000001</c:v>
                </c:pt>
                <c:pt idx="44">
                  <c:v>0.93890000000000007</c:v>
                </c:pt>
                <c:pt idx="45">
                  <c:v>0.8841</c:v>
                </c:pt>
                <c:pt idx="46">
                  <c:v>0.90139999999999998</c:v>
                </c:pt>
                <c:pt idx="47">
                  <c:v>0.92569999999999997</c:v>
                </c:pt>
                <c:pt idx="48">
                  <c:v>0.88230000000000008</c:v>
                </c:pt>
                <c:pt idx="49">
                  <c:v>0.88300000000000001</c:v>
                </c:pt>
                <c:pt idx="50">
                  <c:v>0.93090000000000006</c:v>
                </c:pt>
              </c:numCache>
            </c:numRef>
          </c:xVal>
          <c:yVal>
            <c:numRef>
              <c:f>Attained_Education_by_State!$N$3:$N$53</c:f>
              <c:numCache>
                <c:formatCode>0.00%</c:formatCode>
                <c:ptCount val="51"/>
                <c:pt idx="0">
                  <c:v>0.34832131429390134</c:v>
                </c:pt>
                <c:pt idx="1">
                  <c:v>0.31521739130434778</c:v>
                </c:pt>
                <c:pt idx="2">
                  <c:v>0.40818775836778243</c:v>
                </c:pt>
                <c:pt idx="3">
                  <c:v>0.30162144934464763</c:v>
                </c:pt>
                <c:pt idx="4">
                  <c:v>0.43757755640106716</c:v>
                </c:pt>
                <c:pt idx="5">
                  <c:v>0.52261845798249962</c:v>
                </c:pt>
                <c:pt idx="6">
                  <c:v>0.4912839859503057</c:v>
                </c:pt>
                <c:pt idx="7">
                  <c:v>0.45437639474336722</c:v>
                </c:pt>
                <c:pt idx="8">
                  <c:v>0.68607809847198642</c:v>
                </c:pt>
                <c:pt idx="9">
                  <c:v>0.43547389226212313</c:v>
                </c:pt>
                <c:pt idx="10">
                  <c:v>0.41022691028386571</c:v>
                </c:pt>
                <c:pt idx="11">
                  <c:v>0.44697833523375147</c:v>
                </c:pt>
                <c:pt idx="12">
                  <c:v>0.38159017792659711</c:v>
                </c:pt>
                <c:pt idx="13">
                  <c:v>0.43073538287805924</c:v>
                </c:pt>
                <c:pt idx="14">
                  <c:v>0.352308220043691</c:v>
                </c:pt>
                <c:pt idx="15">
                  <c:v>0.38159817180534217</c:v>
                </c:pt>
                <c:pt idx="16">
                  <c:v>0.39789643326689</c:v>
                </c:pt>
                <c:pt idx="17">
                  <c:v>0.35161142918581834</c:v>
                </c:pt>
                <c:pt idx="18">
                  <c:v>0.32745848594167376</c:v>
                </c:pt>
                <c:pt idx="19">
                  <c:v>0.40603779759469855</c:v>
                </c:pt>
                <c:pt idx="20">
                  <c:v>0.50604016160168763</c:v>
                </c:pt>
                <c:pt idx="21">
                  <c:v>0.52824653922214893</c:v>
                </c:pt>
                <c:pt idx="22">
                  <c:v>0.38475108748187531</c:v>
                </c:pt>
                <c:pt idx="23">
                  <c:v>0.44157759726378798</c:v>
                </c:pt>
                <c:pt idx="24">
                  <c:v>0.33625351050006286</c:v>
                </c:pt>
                <c:pt idx="25">
                  <c:v>0.36199068684516883</c:v>
                </c:pt>
                <c:pt idx="26">
                  <c:v>0.40705593390644185</c:v>
                </c:pt>
                <c:pt idx="27">
                  <c:v>0.41345171180378126</c:v>
                </c:pt>
                <c:pt idx="28">
                  <c:v>0.36578278241917911</c:v>
                </c:pt>
                <c:pt idx="29">
                  <c:v>0.49201766304347822</c:v>
                </c:pt>
                <c:pt idx="30">
                  <c:v>0.50090736889512932</c:v>
                </c:pt>
                <c:pt idx="31">
                  <c:v>0.37214111922141119</c:v>
                </c:pt>
                <c:pt idx="32">
                  <c:v>0.46151507020838922</c:v>
                </c:pt>
                <c:pt idx="33">
                  <c:v>0.43217849534701203</c:v>
                </c:pt>
                <c:pt idx="34">
                  <c:v>0.41253759696058256</c:v>
                </c:pt>
                <c:pt idx="35">
                  <c:v>0.37869779954614996</c:v>
                </c:pt>
                <c:pt idx="36">
                  <c:v>0.30153144346692734</c:v>
                </c:pt>
                <c:pt idx="37">
                  <c:v>0.43678160919540238</c:v>
                </c:pt>
                <c:pt idx="38">
                  <c:v>0.39205307750271084</c:v>
                </c:pt>
                <c:pt idx="39">
                  <c:v>0.4647983595352016</c:v>
                </c:pt>
                <c:pt idx="40">
                  <c:v>0.39869676205830978</c:v>
                </c:pt>
                <c:pt idx="41">
                  <c:v>0.38645529133639273</c:v>
                </c:pt>
                <c:pt idx="42">
                  <c:v>0.36076360404703306</c:v>
                </c:pt>
                <c:pt idx="43">
                  <c:v>0.40266160353611802</c:v>
                </c:pt>
                <c:pt idx="44">
                  <c:v>0.43447425223558434</c:v>
                </c:pt>
                <c:pt idx="45">
                  <c:v>0.4715672676837725</c:v>
                </c:pt>
                <c:pt idx="46">
                  <c:v>0.47763047725369795</c:v>
                </c:pt>
                <c:pt idx="47">
                  <c:v>0.47510775862068966</c:v>
                </c:pt>
                <c:pt idx="48">
                  <c:v>0.31089507207509215</c:v>
                </c:pt>
                <c:pt idx="49">
                  <c:v>0.38455855927804178</c:v>
                </c:pt>
                <c:pt idx="50">
                  <c:v>0.38893581081081086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0-4DA6-923F-1D606565AE2E}"/>
            </c:ext>
          </c:extLst>
        </c:ser>
        <c:ser>
          <c:idx val="1"/>
          <c:order val="1"/>
          <c:tx>
            <c:v>Pct Enrolled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Internet_Education!$C$2:$C$52</c:f>
              <c:numCache>
                <c:formatCode>0.00%</c:formatCode>
                <c:ptCount val="51"/>
                <c:pt idx="0">
                  <c:v>0.87069999999999992</c:v>
                </c:pt>
                <c:pt idx="1">
                  <c:v>0.85790000000000011</c:v>
                </c:pt>
                <c:pt idx="2">
                  <c:v>0.89970000000000006</c:v>
                </c:pt>
                <c:pt idx="3">
                  <c:v>0.86230000000000007</c:v>
                </c:pt>
                <c:pt idx="4">
                  <c:v>0.92010000000000003</c:v>
                </c:pt>
                <c:pt idx="5">
                  <c:v>0.92730000000000001</c:v>
                </c:pt>
                <c:pt idx="6">
                  <c:v>0.90049999999999997</c:v>
                </c:pt>
                <c:pt idx="7">
                  <c:v>0.93799999999999994</c:v>
                </c:pt>
                <c:pt idx="8">
                  <c:v>0.88930000000000009</c:v>
                </c:pt>
                <c:pt idx="9">
                  <c:v>0.91410000000000002</c:v>
                </c:pt>
                <c:pt idx="10">
                  <c:v>0.90029999999999999</c:v>
                </c:pt>
                <c:pt idx="11">
                  <c:v>0.91200000000000003</c:v>
                </c:pt>
                <c:pt idx="12">
                  <c:v>0.91300000000000003</c:v>
                </c:pt>
                <c:pt idx="13">
                  <c:v>0.91980000000000006</c:v>
                </c:pt>
                <c:pt idx="14">
                  <c:v>0.89900000000000002</c:v>
                </c:pt>
                <c:pt idx="15">
                  <c:v>0.88500000000000001</c:v>
                </c:pt>
                <c:pt idx="16">
                  <c:v>0.90099999999999991</c:v>
                </c:pt>
                <c:pt idx="17">
                  <c:v>0.89810000000000001</c:v>
                </c:pt>
                <c:pt idx="18">
                  <c:v>0.87319999999999998</c:v>
                </c:pt>
                <c:pt idx="19">
                  <c:v>0.876</c:v>
                </c:pt>
                <c:pt idx="20">
                  <c:v>0.92579999999999996</c:v>
                </c:pt>
                <c:pt idx="21">
                  <c:v>0.9043000000000001</c:v>
                </c:pt>
                <c:pt idx="22">
                  <c:v>0.8992</c:v>
                </c:pt>
                <c:pt idx="23">
                  <c:v>0.90549999999999997</c:v>
                </c:pt>
                <c:pt idx="24">
                  <c:v>0.85370000000000001</c:v>
                </c:pt>
                <c:pt idx="25">
                  <c:v>0.88519999999999999</c:v>
                </c:pt>
                <c:pt idx="26">
                  <c:v>0.89139999999999997</c:v>
                </c:pt>
                <c:pt idx="27">
                  <c:v>0.90629999999999999</c:v>
                </c:pt>
                <c:pt idx="28">
                  <c:v>0.95260000000000011</c:v>
                </c:pt>
                <c:pt idx="29">
                  <c:v>0.9234</c:v>
                </c:pt>
                <c:pt idx="30">
                  <c:v>0.92959999999999998</c:v>
                </c:pt>
                <c:pt idx="31">
                  <c:v>0.85209999999999997</c:v>
                </c:pt>
                <c:pt idx="32">
                  <c:v>0.89010000000000011</c:v>
                </c:pt>
                <c:pt idx="33">
                  <c:v>0.8881</c:v>
                </c:pt>
                <c:pt idx="34">
                  <c:v>0.89860000000000007</c:v>
                </c:pt>
                <c:pt idx="35">
                  <c:v>0.90450000000000008</c:v>
                </c:pt>
                <c:pt idx="36">
                  <c:v>0.86319999999999997</c:v>
                </c:pt>
                <c:pt idx="37">
                  <c:v>0.9173</c:v>
                </c:pt>
                <c:pt idx="38">
                  <c:v>0.88060000000000005</c:v>
                </c:pt>
                <c:pt idx="39">
                  <c:v>0.89010000000000011</c:v>
                </c:pt>
                <c:pt idx="40">
                  <c:v>0.8862000000000001</c:v>
                </c:pt>
                <c:pt idx="41">
                  <c:v>0.88060000000000005</c:v>
                </c:pt>
                <c:pt idx="42">
                  <c:v>0.89950000000000008</c:v>
                </c:pt>
                <c:pt idx="43">
                  <c:v>0.91020000000000001</c:v>
                </c:pt>
                <c:pt idx="44">
                  <c:v>0.93890000000000007</c:v>
                </c:pt>
                <c:pt idx="45">
                  <c:v>0.8841</c:v>
                </c:pt>
                <c:pt idx="46">
                  <c:v>0.90139999999999998</c:v>
                </c:pt>
                <c:pt idx="47">
                  <c:v>0.92569999999999997</c:v>
                </c:pt>
                <c:pt idx="48">
                  <c:v>0.88230000000000008</c:v>
                </c:pt>
                <c:pt idx="49">
                  <c:v>0.88300000000000001</c:v>
                </c:pt>
                <c:pt idx="50">
                  <c:v>0.93090000000000006</c:v>
                </c:pt>
              </c:numCache>
            </c:numRef>
          </c:xVal>
          <c:yVal>
            <c:numRef>
              <c:f>Attained_Education_by_State!$S$3:$S$53</c:f>
              <c:numCache>
                <c:formatCode>0.00%</c:formatCode>
                <c:ptCount val="51"/>
                <c:pt idx="0">
                  <c:v>6.8900000000000003E-2</c:v>
                </c:pt>
                <c:pt idx="1">
                  <c:v>5.6399999999999999E-2</c:v>
                </c:pt>
                <c:pt idx="2">
                  <c:v>7.2900000000000006E-2</c:v>
                </c:pt>
                <c:pt idx="3">
                  <c:v>6.7900000000000002E-2</c:v>
                </c:pt>
                <c:pt idx="4">
                  <c:v>9.4E-2</c:v>
                </c:pt>
                <c:pt idx="5">
                  <c:v>7.7800000000000008E-2</c:v>
                </c:pt>
                <c:pt idx="6">
                  <c:v>9.2499999999999999E-2</c:v>
                </c:pt>
                <c:pt idx="7">
                  <c:v>7.1300000000000002E-2</c:v>
                </c:pt>
                <c:pt idx="8">
                  <c:v>0.1351</c:v>
                </c:pt>
                <c:pt idx="9">
                  <c:v>6.7500000000000004E-2</c:v>
                </c:pt>
                <c:pt idx="10">
                  <c:v>7.740000000000001E-2</c:v>
                </c:pt>
                <c:pt idx="11">
                  <c:v>7.17E-2</c:v>
                </c:pt>
                <c:pt idx="12">
                  <c:v>8.1699999999999995E-2</c:v>
                </c:pt>
                <c:pt idx="13">
                  <c:v>7.0699999999999999E-2</c:v>
                </c:pt>
                <c:pt idx="14">
                  <c:v>7.1800000000000003E-2</c:v>
                </c:pt>
                <c:pt idx="15">
                  <c:v>7.4499999999999997E-2</c:v>
                </c:pt>
                <c:pt idx="16">
                  <c:v>7.7300000000000008E-2</c:v>
                </c:pt>
                <c:pt idx="17">
                  <c:v>6.7500000000000004E-2</c:v>
                </c:pt>
                <c:pt idx="18">
                  <c:v>7.1300000000000002E-2</c:v>
                </c:pt>
                <c:pt idx="19">
                  <c:v>6.7900000000000002E-2</c:v>
                </c:pt>
                <c:pt idx="20">
                  <c:v>8.199999999999999E-2</c:v>
                </c:pt>
                <c:pt idx="21">
                  <c:v>0.10779999999999999</c:v>
                </c:pt>
                <c:pt idx="22">
                  <c:v>6.5199999999999994E-2</c:v>
                </c:pt>
                <c:pt idx="23">
                  <c:v>6.0900000000000003E-2</c:v>
                </c:pt>
                <c:pt idx="24">
                  <c:v>6.9699999999999998E-2</c:v>
                </c:pt>
                <c:pt idx="25">
                  <c:v>6.9699999999999998E-2</c:v>
                </c:pt>
                <c:pt idx="26">
                  <c:v>5.6399999999999999E-2</c:v>
                </c:pt>
                <c:pt idx="27">
                  <c:v>7.5700000000000003E-2</c:v>
                </c:pt>
                <c:pt idx="28">
                  <c:v>5.91E-2</c:v>
                </c:pt>
                <c:pt idx="29">
                  <c:v>7.5600000000000001E-2</c:v>
                </c:pt>
                <c:pt idx="30">
                  <c:v>7.8799999999999995E-2</c:v>
                </c:pt>
                <c:pt idx="31">
                  <c:v>7.1400000000000005E-2</c:v>
                </c:pt>
                <c:pt idx="32">
                  <c:v>8.7599999999999997E-2</c:v>
                </c:pt>
                <c:pt idx="33">
                  <c:v>7.9400000000000012E-2</c:v>
                </c:pt>
                <c:pt idx="34">
                  <c:v>7.5400000000000009E-2</c:v>
                </c:pt>
                <c:pt idx="35">
                  <c:v>7.0300000000000001E-2</c:v>
                </c:pt>
                <c:pt idx="36">
                  <c:v>6.7199999999999996E-2</c:v>
                </c:pt>
                <c:pt idx="37">
                  <c:v>6.7699999999999996E-2</c:v>
                </c:pt>
                <c:pt idx="38">
                  <c:v>7.2700000000000001E-2</c:v>
                </c:pt>
                <c:pt idx="39">
                  <c:v>0.11449999999999999</c:v>
                </c:pt>
                <c:pt idx="40">
                  <c:v>7.2700000000000001E-2</c:v>
                </c:pt>
                <c:pt idx="41">
                  <c:v>5.5300000000000002E-2</c:v>
                </c:pt>
                <c:pt idx="42">
                  <c:v>6.6900000000000001E-2</c:v>
                </c:pt>
                <c:pt idx="43">
                  <c:v>7.6499999999999999E-2</c:v>
                </c:pt>
                <c:pt idx="44">
                  <c:v>0.11050000000000001</c:v>
                </c:pt>
                <c:pt idx="45">
                  <c:v>8.0399999999999999E-2</c:v>
                </c:pt>
                <c:pt idx="46">
                  <c:v>8.6999999999999994E-2</c:v>
                </c:pt>
                <c:pt idx="47">
                  <c:v>6.9000000000000006E-2</c:v>
                </c:pt>
                <c:pt idx="48">
                  <c:v>6.1100000000000002E-2</c:v>
                </c:pt>
                <c:pt idx="49">
                  <c:v>5.8300000000000005E-2</c:v>
                </c:pt>
                <c:pt idx="50">
                  <c:v>6.8200000000000011E-2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0-4DA6-923F-1D606565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02928"/>
        <c:axId val="762903648"/>
      </c:scatterChart>
      <c:valAx>
        <c:axId val="762902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Pct has Internet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03648"/>
        <c:crosses val="autoZero"/>
        <c:crossBetween val="midCat"/>
      </c:valAx>
      <c:valAx>
        <c:axId val="762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Pct Edu Enrollment, 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0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has Internet Access vs Percent Enrolled and Percent Attained Higher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Pct Attained Higher Edu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High_Speed_Internet_Education!$C$2:$C$52</c:f>
              <c:numCache>
                <c:formatCode>0.00%</c:formatCode>
                <c:ptCount val="51"/>
                <c:pt idx="0">
                  <c:v>0.67120000000000002</c:v>
                </c:pt>
                <c:pt idx="1">
                  <c:v>0.55549999999999999</c:v>
                </c:pt>
                <c:pt idx="2">
                  <c:v>0.7409</c:v>
                </c:pt>
                <c:pt idx="3">
                  <c:v>0.64879999999999993</c:v>
                </c:pt>
                <c:pt idx="4">
                  <c:v>0.7742</c:v>
                </c:pt>
                <c:pt idx="5">
                  <c:v>0.78610000000000002</c:v>
                </c:pt>
                <c:pt idx="6">
                  <c:v>0.79489999999999994</c:v>
                </c:pt>
                <c:pt idx="7">
                  <c:v>0.81390000000000007</c:v>
                </c:pt>
                <c:pt idx="8">
                  <c:v>0.79280000000000006</c:v>
                </c:pt>
                <c:pt idx="9">
                  <c:v>0.77200000000000002</c:v>
                </c:pt>
                <c:pt idx="10">
                  <c:v>0.75049999999999994</c:v>
                </c:pt>
                <c:pt idx="11">
                  <c:v>0.78520000000000001</c:v>
                </c:pt>
                <c:pt idx="12">
                  <c:v>0.71750000000000003</c:v>
                </c:pt>
                <c:pt idx="13">
                  <c:v>0.74640000000000006</c:v>
                </c:pt>
                <c:pt idx="14">
                  <c:v>0.71239999999999992</c:v>
                </c:pt>
                <c:pt idx="15">
                  <c:v>0.71050000000000002</c:v>
                </c:pt>
                <c:pt idx="16">
                  <c:v>0.72640000000000005</c:v>
                </c:pt>
                <c:pt idx="17">
                  <c:v>0.72319999999999995</c:v>
                </c:pt>
                <c:pt idx="18">
                  <c:v>0.65629999999999999</c:v>
                </c:pt>
                <c:pt idx="19">
                  <c:v>0.70519999999999994</c:v>
                </c:pt>
                <c:pt idx="20">
                  <c:v>0.80299999999999994</c:v>
                </c:pt>
                <c:pt idx="21">
                  <c:v>0.79910000000000003</c:v>
                </c:pt>
                <c:pt idx="22">
                  <c:v>0.69540000000000013</c:v>
                </c:pt>
                <c:pt idx="23">
                  <c:v>0.72370000000000001</c:v>
                </c:pt>
                <c:pt idx="24">
                  <c:v>0.61829999999999996</c:v>
                </c:pt>
                <c:pt idx="25">
                  <c:v>0.67620000000000002</c:v>
                </c:pt>
                <c:pt idx="26">
                  <c:v>0.67760000000000009</c:v>
                </c:pt>
                <c:pt idx="27">
                  <c:v>0.72819999999999996</c:v>
                </c:pt>
                <c:pt idx="28">
                  <c:v>0.7833</c:v>
                </c:pt>
                <c:pt idx="29">
                  <c:v>0.81790000000000007</c:v>
                </c:pt>
                <c:pt idx="30">
                  <c:v>0.81409999999999993</c:v>
                </c:pt>
                <c:pt idx="31">
                  <c:v>0.63939999999999997</c:v>
                </c:pt>
                <c:pt idx="32">
                  <c:v>0.75430000000000008</c:v>
                </c:pt>
                <c:pt idx="33">
                  <c:v>0.74880000000000002</c:v>
                </c:pt>
                <c:pt idx="34">
                  <c:v>0.7702</c:v>
                </c:pt>
                <c:pt idx="35">
                  <c:v>0.7591</c:v>
                </c:pt>
                <c:pt idx="36">
                  <c:v>0.61549999999999994</c:v>
                </c:pt>
                <c:pt idx="37">
                  <c:v>0.77200000000000002</c:v>
                </c:pt>
                <c:pt idx="38">
                  <c:v>0.73239999999999994</c:v>
                </c:pt>
                <c:pt idx="39">
                  <c:v>0.77690000000000003</c:v>
                </c:pt>
                <c:pt idx="40">
                  <c:v>0.71950000000000003</c:v>
                </c:pt>
                <c:pt idx="41">
                  <c:v>0.73209999999999997</c:v>
                </c:pt>
                <c:pt idx="42">
                  <c:v>0.73530000000000006</c:v>
                </c:pt>
                <c:pt idx="43">
                  <c:v>0.72829999999999995</c:v>
                </c:pt>
                <c:pt idx="44">
                  <c:v>0.81269999999999998</c:v>
                </c:pt>
                <c:pt idx="45">
                  <c:v>0.72140000000000004</c:v>
                </c:pt>
                <c:pt idx="46">
                  <c:v>0.75380000000000003</c:v>
                </c:pt>
                <c:pt idx="47">
                  <c:v>0.78910000000000002</c:v>
                </c:pt>
                <c:pt idx="48">
                  <c:v>0.70730000000000004</c:v>
                </c:pt>
                <c:pt idx="49">
                  <c:v>0.67020000000000002</c:v>
                </c:pt>
                <c:pt idx="50">
                  <c:v>0.68890000000000007</c:v>
                </c:pt>
              </c:numCache>
            </c:numRef>
          </c:xVal>
          <c:yVal>
            <c:numRef>
              <c:f>Attained_Education_by_State!$N$3:$N$53</c:f>
              <c:numCache>
                <c:formatCode>0.00%</c:formatCode>
                <c:ptCount val="51"/>
                <c:pt idx="0">
                  <c:v>0.34832131429390134</c:v>
                </c:pt>
                <c:pt idx="1">
                  <c:v>0.31521739130434778</c:v>
                </c:pt>
                <c:pt idx="2">
                  <c:v>0.40818775836778243</c:v>
                </c:pt>
                <c:pt idx="3">
                  <c:v>0.30162144934464763</c:v>
                </c:pt>
                <c:pt idx="4">
                  <c:v>0.43757755640106716</c:v>
                </c:pt>
                <c:pt idx="5">
                  <c:v>0.52261845798249962</c:v>
                </c:pt>
                <c:pt idx="6">
                  <c:v>0.4912839859503057</c:v>
                </c:pt>
                <c:pt idx="7">
                  <c:v>0.45437639474336722</c:v>
                </c:pt>
                <c:pt idx="8">
                  <c:v>0.68607809847198642</c:v>
                </c:pt>
                <c:pt idx="9">
                  <c:v>0.43547389226212313</c:v>
                </c:pt>
                <c:pt idx="10">
                  <c:v>0.41022691028386571</c:v>
                </c:pt>
                <c:pt idx="11">
                  <c:v>0.44697833523375147</c:v>
                </c:pt>
                <c:pt idx="12">
                  <c:v>0.38159017792659711</c:v>
                </c:pt>
                <c:pt idx="13">
                  <c:v>0.43073538287805924</c:v>
                </c:pt>
                <c:pt idx="14">
                  <c:v>0.352308220043691</c:v>
                </c:pt>
                <c:pt idx="15">
                  <c:v>0.38159817180534217</c:v>
                </c:pt>
                <c:pt idx="16">
                  <c:v>0.39789643326689</c:v>
                </c:pt>
                <c:pt idx="17">
                  <c:v>0.35161142918581834</c:v>
                </c:pt>
                <c:pt idx="18">
                  <c:v>0.32745848594167376</c:v>
                </c:pt>
                <c:pt idx="19">
                  <c:v>0.40603779759469855</c:v>
                </c:pt>
                <c:pt idx="20">
                  <c:v>0.50604016160168763</c:v>
                </c:pt>
                <c:pt idx="21">
                  <c:v>0.52824653922214893</c:v>
                </c:pt>
                <c:pt idx="22">
                  <c:v>0.38475108748187531</c:v>
                </c:pt>
                <c:pt idx="23">
                  <c:v>0.44157759726378798</c:v>
                </c:pt>
                <c:pt idx="24">
                  <c:v>0.33625351050006286</c:v>
                </c:pt>
                <c:pt idx="25">
                  <c:v>0.36199068684516883</c:v>
                </c:pt>
                <c:pt idx="26">
                  <c:v>0.40705593390644185</c:v>
                </c:pt>
                <c:pt idx="27">
                  <c:v>0.41345171180378126</c:v>
                </c:pt>
                <c:pt idx="28">
                  <c:v>0.36578278241917911</c:v>
                </c:pt>
                <c:pt idx="29">
                  <c:v>0.49201766304347822</c:v>
                </c:pt>
                <c:pt idx="30">
                  <c:v>0.50090736889512932</c:v>
                </c:pt>
                <c:pt idx="31">
                  <c:v>0.37214111922141119</c:v>
                </c:pt>
                <c:pt idx="32">
                  <c:v>0.46151507020838922</c:v>
                </c:pt>
                <c:pt idx="33">
                  <c:v>0.43217849534701203</c:v>
                </c:pt>
                <c:pt idx="34">
                  <c:v>0.41253759696058256</c:v>
                </c:pt>
                <c:pt idx="35">
                  <c:v>0.37869779954614996</c:v>
                </c:pt>
                <c:pt idx="36">
                  <c:v>0.30153144346692734</c:v>
                </c:pt>
                <c:pt idx="37">
                  <c:v>0.43678160919540238</c:v>
                </c:pt>
                <c:pt idx="38">
                  <c:v>0.39205307750271084</c:v>
                </c:pt>
                <c:pt idx="39">
                  <c:v>0.4647983595352016</c:v>
                </c:pt>
                <c:pt idx="40">
                  <c:v>0.39869676205830978</c:v>
                </c:pt>
                <c:pt idx="41">
                  <c:v>0.38645529133639273</c:v>
                </c:pt>
                <c:pt idx="42">
                  <c:v>0.36076360404703306</c:v>
                </c:pt>
                <c:pt idx="43">
                  <c:v>0.40266160353611802</c:v>
                </c:pt>
                <c:pt idx="44">
                  <c:v>0.43447425223558434</c:v>
                </c:pt>
                <c:pt idx="45">
                  <c:v>0.4715672676837725</c:v>
                </c:pt>
                <c:pt idx="46">
                  <c:v>0.47763047725369795</c:v>
                </c:pt>
                <c:pt idx="47">
                  <c:v>0.47510775862068966</c:v>
                </c:pt>
                <c:pt idx="48">
                  <c:v>0.31089507207509215</c:v>
                </c:pt>
                <c:pt idx="49">
                  <c:v>0.38455855927804178</c:v>
                </c:pt>
                <c:pt idx="50">
                  <c:v>0.38893581081081086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1-4ADD-A3FF-058BD707B337}"/>
            </c:ext>
          </c:extLst>
        </c:ser>
        <c:ser>
          <c:idx val="1"/>
          <c:order val="1"/>
          <c:tx>
            <c:v>Pct Enrolled Higher Education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High_Speed_Internet_Education!$C$2:$C$52</c:f>
              <c:numCache>
                <c:formatCode>0.00%</c:formatCode>
                <c:ptCount val="51"/>
                <c:pt idx="0">
                  <c:v>0.67120000000000002</c:v>
                </c:pt>
                <c:pt idx="1">
                  <c:v>0.55549999999999999</c:v>
                </c:pt>
                <c:pt idx="2">
                  <c:v>0.7409</c:v>
                </c:pt>
                <c:pt idx="3">
                  <c:v>0.64879999999999993</c:v>
                </c:pt>
                <c:pt idx="4">
                  <c:v>0.7742</c:v>
                </c:pt>
                <c:pt idx="5">
                  <c:v>0.78610000000000002</c:v>
                </c:pt>
                <c:pt idx="6">
                  <c:v>0.79489999999999994</c:v>
                </c:pt>
                <c:pt idx="7">
                  <c:v>0.81390000000000007</c:v>
                </c:pt>
                <c:pt idx="8">
                  <c:v>0.79280000000000006</c:v>
                </c:pt>
                <c:pt idx="9">
                  <c:v>0.77200000000000002</c:v>
                </c:pt>
                <c:pt idx="10">
                  <c:v>0.75049999999999994</c:v>
                </c:pt>
                <c:pt idx="11">
                  <c:v>0.78520000000000001</c:v>
                </c:pt>
                <c:pt idx="12">
                  <c:v>0.71750000000000003</c:v>
                </c:pt>
                <c:pt idx="13">
                  <c:v>0.74640000000000006</c:v>
                </c:pt>
                <c:pt idx="14">
                  <c:v>0.71239999999999992</c:v>
                </c:pt>
                <c:pt idx="15">
                  <c:v>0.71050000000000002</c:v>
                </c:pt>
                <c:pt idx="16">
                  <c:v>0.72640000000000005</c:v>
                </c:pt>
                <c:pt idx="17">
                  <c:v>0.72319999999999995</c:v>
                </c:pt>
                <c:pt idx="18">
                  <c:v>0.65629999999999999</c:v>
                </c:pt>
                <c:pt idx="19">
                  <c:v>0.70519999999999994</c:v>
                </c:pt>
                <c:pt idx="20">
                  <c:v>0.80299999999999994</c:v>
                </c:pt>
                <c:pt idx="21">
                  <c:v>0.79910000000000003</c:v>
                </c:pt>
                <c:pt idx="22">
                  <c:v>0.69540000000000013</c:v>
                </c:pt>
                <c:pt idx="23">
                  <c:v>0.72370000000000001</c:v>
                </c:pt>
                <c:pt idx="24">
                  <c:v>0.61829999999999996</c:v>
                </c:pt>
                <c:pt idx="25">
                  <c:v>0.67620000000000002</c:v>
                </c:pt>
                <c:pt idx="26">
                  <c:v>0.67760000000000009</c:v>
                </c:pt>
                <c:pt idx="27">
                  <c:v>0.72819999999999996</c:v>
                </c:pt>
                <c:pt idx="28">
                  <c:v>0.7833</c:v>
                </c:pt>
                <c:pt idx="29">
                  <c:v>0.81790000000000007</c:v>
                </c:pt>
                <c:pt idx="30">
                  <c:v>0.81409999999999993</c:v>
                </c:pt>
                <c:pt idx="31">
                  <c:v>0.63939999999999997</c:v>
                </c:pt>
                <c:pt idx="32">
                  <c:v>0.75430000000000008</c:v>
                </c:pt>
                <c:pt idx="33">
                  <c:v>0.74880000000000002</c:v>
                </c:pt>
                <c:pt idx="34">
                  <c:v>0.7702</c:v>
                </c:pt>
                <c:pt idx="35">
                  <c:v>0.7591</c:v>
                </c:pt>
                <c:pt idx="36">
                  <c:v>0.61549999999999994</c:v>
                </c:pt>
                <c:pt idx="37">
                  <c:v>0.77200000000000002</c:v>
                </c:pt>
                <c:pt idx="38">
                  <c:v>0.73239999999999994</c:v>
                </c:pt>
                <c:pt idx="39">
                  <c:v>0.77690000000000003</c:v>
                </c:pt>
                <c:pt idx="40">
                  <c:v>0.71950000000000003</c:v>
                </c:pt>
                <c:pt idx="41">
                  <c:v>0.73209999999999997</c:v>
                </c:pt>
                <c:pt idx="42">
                  <c:v>0.73530000000000006</c:v>
                </c:pt>
                <c:pt idx="43">
                  <c:v>0.72829999999999995</c:v>
                </c:pt>
                <c:pt idx="44">
                  <c:v>0.81269999999999998</c:v>
                </c:pt>
                <c:pt idx="45">
                  <c:v>0.72140000000000004</c:v>
                </c:pt>
                <c:pt idx="46">
                  <c:v>0.75380000000000003</c:v>
                </c:pt>
                <c:pt idx="47">
                  <c:v>0.78910000000000002</c:v>
                </c:pt>
                <c:pt idx="48">
                  <c:v>0.70730000000000004</c:v>
                </c:pt>
                <c:pt idx="49">
                  <c:v>0.67020000000000002</c:v>
                </c:pt>
                <c:pt idx="50">
                  <c:v>0.68890000000000007</c:v>
                </c:pt>
              </c:numCache>
            </c:numRef>
          </c:xVal>
          <c:yVal>
            <c:numRef>
              <c:f>Attained_Education_by_State!$S$3:$S$53</c:f>
              <c:numCache>
                <c:formatCode>0.00%</c:formatCode>
                <c:ptCount val="51"/>
                <c:pt idx="0">
                  <c:v>6.8900000000000003E-2</c:v>
                </c:pt>
                <c:pt idx="1">
                  <c:v>5.6399999999999999E-2</c:v>
                </c:pt>
                <c:pt idx="2">
                  <c:v>7.2900000000000006E-2</c:v>
                </c:pt>
                <c:pt idx="3">
                  <c:v>6.7900000000000002E-2</c:v>
                </c:pt>
                <c:pt idx="4">
                  <c:v>9.4E-2</c:v>
                </c:pt>
                <c:pt idx="5">
                  <c:v>7.7800000000000008E-2</c:v>
                </c:pt>
                <c:pt idx="6">
                  <c:v>9.2499999999999999E-2</c:v>
                </c:pt>
                <c:pt idx="7">
                  <c:v>7.1300000000000002E-2</c:v>
                </c:pt>
                <c:pt idx="8">
                  <c:v>0.1351</c:v>
                </c:pt>
                <c:pt idx="9">
                  <c:v>6.7500000000000004E-2</c:v>
                </c:pt>
                <c:pt idx="10">
                  <c:v>7.740000000000001E-2</c:v>
                </c:pt>
                <c:pt idx="11">
                  <c:v>7.17E-2</c:v>
                </c:pt>
                <c:pt idx="12">
                  <c:v>8.1699999999999995E-2</c:v>
                </c:pt>
                <c:pt idx="13">
                  <c:v>7.0699999999999999E-2</c:v>
                </c:pt>
                <c:pt idx="14">
                  <c:v>7.1800000000000003E-2</c:v>
                </c:pt>
                <c:pt idx="15">
                  <c:v>7.4499999999999997E-2</c:v>
                </c:pt>
                <c:pt idx="16">
                  <c:v>7.7300000000000008E-2</c:v>
                </c:pt>
                <c:pt idx="17">
                  <c:v>6.7500000000000004E-2</c:v>
                </c:pt>
                <c:pt idx="18">
                  <c:v>7.1300000000000002E-2</c:v>
                </c:pt>
                <c:pt idx="19">
                  <c:v>6.7900000000000002E-2</c:v>
                </c:pt>
                <c:pt idx="20">
                  <c:v>8.199999999999999E-2</c:v>
                </c:pt>
                <c:pt idx="21">
                  <c:v>0.10779999999999999</c:v>
                </c:pt>
                <c:pt idx="22">
                  <c:v>6.5199999999999994E-2</c:v>
                </c:pt>
                <c:pt idx="23">
                  <c:v>6.0900000000000003E-2</c:v>
                </c:pt>
                <c:pt idx="24">
                  <c:v>6.9699999999999998E-2</c:v>
                </c:pt>
                <c:pt idx="25">
                  <c:v>6.9699999999999998E-2</c:v>
                </c:pt>
                <c:pt idx="26">
                  <c:v>5.6399999999999999E-2</c:v>
                </c:pt>
                <c:pt idx="27">
                  <c:v>7.5700000000000003E-2</c:v>
                </c:pt>
                <c:pt idx="28">
                  <c:v>5.91E-2</c:v>
                </c:pt>
                <c:pt idx="29">
                  <c:v>7.5600000000000001E-2</c:v>
                </c:pt>
                <c:pt idx="30">
                  <c:v>7.8799999999999995E-2</c:v>
                </c:pt>
                <c:pt idx="31">
                  <c:v>7.1400000000000005E-2</c:v>
                </c:pt>
                <c:pt idx="32">
                  <c:v>8.7599999999999997E-2</c:v>
                </c:pt>
                <c:pt idx="33">
                  <c:v>7.9400000000000012E-2</c:v>
                </c:pt>
                <c:pt idx="34">
                  <c:v>7.5400000000000009E-2</c:v>
                </c:pt>
                <c:pt idx="35">
                  <c:v>7.0300000000000001E-2</c:v>
                </c:pt>
                <c:pt idx="36">
                  <c:v>6.7199999999999996E-2</c:v>
                </c:pt>
                <c:pt idx="37">
                  <c:v>6.7699999999999996E-2</c:v>
                </c:pt>
                <c:pt idx="38">
                  <c:v>7.2700000000000001E-2</c:v>
                </c:pt>
                <c:pt idx="39">
                  <c:v>0.11449999999999999</c:v>
                </c:pt>
                <c:pt idx="40">
                  <c:v>7.2700000000000001E-2</c:v>
                </c:pt>
                <c:pt idx="41">
                  <c:v>5.5300000000000002E-2</c:v>
                </c:pt>
                <c:pt idx="42">
                  <c:v>6.6900000000000001E-2</c:v>
                </c:pt>
                <c:pt idx="43">
                  <c:v>7.6499999999999999E-2</c:v>
                </c:pt>
                <c:pt idx="44">
                  <c:v>0.11050000000000001</c:v>
                </c:pt>
                <c:pt idx="45">
                  <c:v>8.0399999999999999E-2</c:v>
                </c:pt>
                <c:pt idx="46">
                  <c:v>8.6999999999999994E-2</c:v>
                </c:pt>
                <c:pt idx="47">
                  <c:v>6.9000000000000006E-2</c:v>
                </c:pt>
                <c:pt idx="48">
                  <c:v>6.1100000000000002E-2</c:v>
                </c:pt>
                <c:pt idx="49">
                  <c:v>5.8300000000000005E-2</c:v>
                </c:pt>
                <c:pt idx="50">
                  <c:v>6.8200000000000011E-2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1-4ADD-A3FF-058BD707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22368"/>
        <c:axId val="762930648"/>
      </c:scatterChart>
      <c:valAx>
        <c:axId val="7629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Pct has High Speed Internet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0648"/>
        <c:crosses val="autoZero"/>
        <c:crossBetween val="midCat"/>
      </c:valAx>
      <c:valAx>
        <c:axId val="7629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Pct Edu Enrollment, 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0</xdr:row>
      <xdr:rowOff>95795</xdr:rowOff>
    </xdr:from>
    <xdr:to>
      <xdr:col>12</xdr:col>
      <xdr:colOff>236221</xdr:colOff>
      <xdr:row>24</xdr:row>
      <xdr:rowOff>117566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63CBE-7972-2864-36B4-5758E48E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57150</xdr:rowOff>
    </xdr:from>
    <xdr:to>
      <xdr:col>15</xdr:col>
      <xdr:colOff>441960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BBA7A-282D-C26F-B566-6A402536A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125730</xdr:rowOff>
    </xdr:from>
    <xdr:to>
      <xdr:col>8</xdr:col>
      <xdr:colOff>1988820</xdr:colOff>
      <xdr:row>24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E6F82-DC10-3656-5113-2B32E7ABB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110490</xdr:rowOff>
    </xdr:from>
    <xdr:to>
      <xdr:col>8</xdr:col>
      <xdr:colOff>2484120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68B7A-E296-8B0A-6A0E-C96947BA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34290</xdr:rowOff>
    </xdr:from>
    <xdr:to>
      <xdr:col>9</xdr:col>
      <xdr:colOff>22860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2632E-5CAE-732C-C89B-29DF8BE9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8B2C-30D7-4E52-9D5C-423556C47A2A}">
  <sheetPr>
    <tabColor theme="1" tint="0.499984740745262"/>
  </sheetPr>
  <dimension ref="A1:S107"/>
  <sheetViews>
    <sheetView topLeftCell="M30" workbookViewId="0">
      <selection activeCell="Q2" sqref="Q2"/>
    </sheetView>
  </sheetViews>
  <sheetFormatPr defaultRowHeight="14.4" x14ac:dyDescent="0.3"/>
  <cols>
    <col min="1" max="1" width="17.33203125" bestFit="1" customWidth="1"/>
    <col min="2" max="2" width="16.21875" bestFit="1" customWidth="1"/>
    <col min="3" max="3" width="25" bestFit="1" customWidth="1"/>
    <col min="4" max="4" width="25.21875" bestFit="1" customWidth="1"/>
    <col min="5" max="5" width="29.88671875" bestFit="1" customWidth="1"/>
    <col min="6" max="6" width="38" bestFit="1" customWidth="1"/>
    <col min="7" max="7" width="41.88671875" bestFit="1" customWidth="1"/>
    <col min="8" max="8" width="15.5546875" bestFit="1" customWidth="1"/>
    <col min="9" max="9" width="15.6640625" bestFit="1" customWidth="1"/>
    <col min="10" max="10" width="40.44140625" bestFit="1" customWidth="1"/>
    <col min="11" max="11" width="15.44140625" bestFit="1" customWidth="1"/>
    <col min="12" max="12" width="13.109375" customWidth="1"/>
    <col min="13" max="13" width="17.33203125" bestFit="1" customWidth="1"/>
    <col min="14" max="14" width="41.88671875" bestFit="1" customWidth="1"/>
    <col min="15" max="15" width="39.88671875" bestFit="1" customWidth="1"/>
    <col min="17" max="19" width="16.88671875" customWidth="1"/>
  </cols>
  <sheetData>
    <row r="1" spans="1:19" s="4" customFormat="1" x14ac:dyDescent="0.3">
      <c r="A1" s="7" t="s">
        <v>76</v>
      </c>
      <c r="B1" s="7"/>
      <c r="C1" s="7"/>
      <c r="D1" s="7"/>
      <c r="E1" s="7"/>
      <c r="F1" s="7"/>
      <c r="G1" s="7"/>
      <c r="H1" s="7"/>
      <c r="I1" s="7"/>
      <c r="J1" s="8"/>
      <c r="K1" s="8"/>
      <c r="M1" s="7" t="s">
        <v>77</v>
      </c>
      <c r="N1" s="7"/>
      <c r="O1" s="7"/>
      <c r="Q1" s="7" t="s">
        <v>88</v>
      </c>
      <c r="R1" s="7"/>
      <c r="S1" s="7"/>
    </row>
    <row r="2" spans="1:19" x14ac:dyDescent="0.3">
      <c r="A2" s="1" t="s">
        <v>51</v>
      </c>
      <c r="B2" s="1" t="s">
        <v>69</v>
      </c>
      <c r="C2" s="1" t="s">
        <v>74</v>
      </c>
      <c r="D2" s="1" t="s">
        <v>71</v>
      </c>
      <c r="E2" s="1" t="s">
        <v>85</v>
      </c>
      <c r="F2" s="1" t="s">
        <v>86</v>
      </c>
      <c r="G2" s="1" t="s">
        <v>67</v>
      </c>
      <c r="H2" s="1" t="s">
        <v>68</v>
      </c>
      <c r="I2" s="1" t="s">
        <v>72</v>
      </c>
      <c r="J2" s="1" t="s">
        <v>73</v>
      </c>
      <c r="K2" s="1" t="s">
        <v>70</v>
      </c>
      <c r="M2" s="1" t="s">
        <v>51</v>
      </c>
      <c r="N2" s="1" t="s">
        <v>75</v>
      </c>
      <c r="O2" s="1" t="s">
        <v>87</v>
      </c>
      <c r="Q2" s="1" t="s">
        <v>51</v>
      </c>
      <c r="R2" s="1" t="s">
        <v>56</v>
      </c>
      <c r="S2" s="1" t="s">
        <v>57</v>
      </c>
    </row>
    <row r="3" spans="1:19" x14ac:dyDescent="0.3">
      <c r="A3" s="5" t="s">
        <v>0</v>
      </c>
      <c r="B3" s="6">
        <f>B57 / SUM($B57:$K57)</f>
        <v>0.11564544629638474</v>
      </c>
      <c r="C3" s="6">
        <f t="shared" ref="C3:K3" si="0">C57 / SUM($B57:$K57)</f>
        <v>0.25980228282152923</v>
      </c>
      <c r="D3" s="6">
        <f t="shared" si="0"/>
        <v>5.6521323845455849E-2</v>
      </c>
      <c r="E3" s="6">
        <f t="shared" si="0"/>
        <v>7.6627346100577864E-2</v>
      </c>
      <c r="F3" s="6">
        <f t="shared" si="0"/>
        <v>0.143082286642151</v>
      </c>
      <c r="G3" s="6">
        <f t="shared" si="0"/>
        <v>8.9116003629590712E-2</v>
      </c>
      <c r="H3" s="6">
        <f t="shared" si="0"/>
        <v>0.15939156597736281</v>
      </c>
      <c r="I3" s="6">
        <f t="shared" si="0"/>
        <v>7.2782845408090172E-2</v>
      </c>
      <c r="J3" s="6">
        <f t="shared" si="0"/>
        <v>1.6046611586035629E-2</v>
      </c>
      <c r="K3" s="6">
        <f t="shared" si="0"/>
        <v>1.0984287692822007E-2</v>
      </c>
      <c r="M3" s="5" t="s">
        <v>0</v>
      </c>
      <c r="N3" s="6">
        <f>SUM($G3:$K3)</f>
        <v>0.34832131429390134</v>
      </c>
      <c r="O3" s="6">
        <f>SUM($B3:$F3)</f>
        <v>0.65167868570609877</v>
      </c>
      <c r="Q3" t="s">
        <v>0</v>
      </c>
      <c r="R3">
        <v>41878</v>
      </c>
      <c r="S3" s="2">
        <v>6.8900000000000003E-2</v>
      </c>
    </row>
    <row r="4" spans="1:19" x14ac:dyDescent="0.3">
      <c r="A4" s="5" t="s">
        <v>1</v>
      </c>
      <c r="B4" s="6">
        <f t="shared" ref="B4:K4" si="1">B58 / SUM($B58:$K58)</f>
        <v>9.916094584286804E-2</v>
      </c>
      <c r="C4" s="6">
        <f t="shared" si="1"/>
        <v>0.29958047292143403</v>
      </c>
      <c r="D4" s="6">
        <f t="shared" si="1"/>
        <v>5.3203661327231123E-2</v>
      </c>
      <c r="E4" s="6">
        <f t="shared" si="1"/>
        <v>6.5217391304347824E-2</v>
      </c>
      <c r="F4" s="6">
        <f t="shared" si="1"/>
        <v>0.16762013729977115</v>
      </c>
      <c r="G4" s="6">
        <f t="shared" si="1"/>
        <v>7.9519450800915326E-2</v>
      </c>
      <c r="H4" s="6">
        <f t="shared" si="1"/>
        <v>0.14988558352402745</v>
      </c>
      <c r="I4" s="6">
        <f t="shared" si="1"/>
        <v>6.2547673531655232E-2</v>
      </c>
      <c r="J4" s="6">
        <f t="shared" si="1"/>
        <v>1.3539282990083905E-2</v>
      </c>
      <c r="K4" s="6">
        <f t="shared" si="1"/>
        <v>9.7254004576659038E-3</v>
      </c>
      <c r="M4" s="5" t="s">
        <v>1</v>
      </c>
      <c r="N4" s="6">
        <f t="shared" ref="N4:N53" si="2">SUM($G4:$K4)</f>
        <v>0.31521739130434778</v>
      </c>
      <c r="O4" s="6">
        <f t="shared" ref="O4:O53" si="3">SUM($B4:$F4)</f>
        <v>0.68478260869565211</v>
      </c>
      <c r="Q4" t="s">
        <v>1</v>
      </c>
      <c r="R4">
        <v>5244</v>
      </c>
      <c r="S4" s="2">
        <v>5.6399999999999999E-2</v>
      </c>
    </row>
    <row r="5" spans="1:19" x14ac:dyDescent="0.3">
      <c r="A5" s="5" t="s">
        <v>2</v>
      </c>
      <c r="B5" s="6">
        <f t="shared" ref="B5:K5" si="4">B59 / SUM($B59:$K59)</f>
        <v>0.10398053073743166</v>
      </c>
      <c r="C5" s="6">
        <f t="shared" si="4"/>
        <v>0.20667755700760101</v>
      </c>
      <c r="D5" s="6">
        <f t="shared" si="4"/>
        <v>3.882184291238832E-2</v>
      </c>
      <c r="E5" s="6">
        <f t="shared" si="4"/>
        <v>8.1010801440192029E-2</v>
      </c>
      <c r="F5" s="6">
        <f t="shared" si="4"/>
        <v>0.16132150953460461</v>
      </c>
      <c r="G5" s="6">
        <f t="shared" si="4"/>
        <v>8.8978530470729428E-2</v>
      </c>
      <c r="H5" s="6">
        <f t="shared" si="4"/>
        <v>0.1943759167889052</v>
      </c>
      <c r="I5" s="6">
        <f t="shared" si="4"/>
        <v>8.9861981597546339E-2</v>
      </c>
      <c r="J5" s="6">
        <f t="shared" si="4"/>
        <v>2.0036004800640085E-2</v>
      </c>
      <c r="K5" s="6">
        <f t="shared" si="4"/>
        <v>1.4935324709961327E-2</v>
      </c>
      <c r="M5" s="5" t="s">
        <v>2</v>
      </c>
      <c r="N5" s="6">
        <f t="shared" si="2"/>
        <v>0.40818775836778243</v>
      </c>
      <c r="O5" s="6">
        <f t="shared" si="3"/>
        <v>0.59181224163221757</v>
      </c>
      <c r="Q5" t="s">
        <v>2</v>
      </c>
      <c r="R5">
        <v>59992</v>
      </c>
      <c r="S5" s="2">
        <v>7.2900000000000006E-2</v>
      </c>
    </row>
    <row r="6" spans="1:19" x14ac:dyDescent="0.3">
      <c r="A6" s="5" t="s">
        <v>3</v>
      </c>
      <c r="B6" s="6">
        <f t="shared" ref="B6:K6" si="5">B60 / SUM($B60:$K60)</f>
        <v>0.11421855702960042</v>
      </c>
      <c r="C6" s="6">
        <f t="shared" si="5"/>
        <v>0.29054619337874987</v>
      </c>
      <c r="D6" s="6">
        <f t="shared" si="5"/>
        <v>6.2587147922393532E-2</v>
      </c>
      <c r="E6" s="6">
        <f t="shared" si="5"/>
        <v>8.2785546392574003E-2</v>
      </c>
      <c r="F6" s="6">
        <f t="shared" si="5"/>
        <v>0.14824110593203457</v>
      </c>
      <c r="G6" s="6">
        <f t="shared" si="5"/>
        <v>7.6012907852276795E-2</v>
      </c>
      <c r="H6" s="6">
        <f t="shared" si="5"/>
        <v>0.14174734074339668</v>
      </c>
      <c r="I6" s="6">
        <f t="shared" si="5"/>
        <v>6.0196804908170989E-2</v>
      </c>
      <c r="J6" s="6">
        <f t="shared" si="5"/>
        <v>1.3664794231305526E-2</v>
      </c>
      <c r="K6" s="6">
        <f t="shared" si="5"/>
        <v>9.9996016094976298E-3</v>
      </c>
      <c r="M6" s="5" t="s">
        <v>3</v>
      </c>
      <c r="N6" s="6">
        <f t="shared" si="2"/>
        <v>0.30162144934464763</v>
      </c>
      <c r="O6" s="6">
        <f t="shared" si="3"/>
        <v>0.69837855065535237</v>
      </c>
      <c r="Q6" t="s">
        <v>3</v>
      </c>
      <c r="R6">
        <v>25101</v>
      </c>
      <c r="S6" s="2">
        <v>6.7900000000000002E-2</v>
      </c>
    </row>
    <row r="7" spans="1:19" x14ac:dyDescent="0.3">
      <c r="A7" s="5" t="s">
        <v>4</v>
      </c>
      <c r="B7" s="6">
        <f t="shared" ref="B7:K7" si="6">B61 / SUM($B61:$K61)</f>
        <v>0.13961573072733302</v>
      </c>
      <c r="C7" s="6">
        <f t="shared" si="6"/>
        <v>0.18770148876714923</v>
      </c>
      <c r="D7" s="6">
        <f t="shared" si="6"/>
        <v>2.4896986154307636E-2</v>
      </c>
      <c r="E7" s="6">
        <f t="shared" si="6"/>
        <v>6.8126489951216437E-2</v>
      </c>
      <c r="F7" s="6">
        <f t="shared" si="6"/>
        <v>0.14208174799892645</v>
      </c>
      <c r="G7" s="6">
        <f t="shared" si="6"/>
        <v>7.6399172731721948E-2</v>
      </c>
      <c r="H7" s="6">
        <f t="shared" si="6"/>
        <v>0.22027123032475016</v>
      </c>
      <c r="I7" s="6">
        <f t="shared" si="6"/>
        <v>9.4419096635670413E-2</v>
      </c>
      <c r="J7" s="6">
        <f t="shared" si="6"/>
        <v>2.6482057435152587E-2</v>
      </c>
      <c r="K7" s="6">
        <f t="shared" si="6"/>
        <v>2.0005999273772123E-2</v>
      </c>
      <c r="M7" s="5" t="s">
        <v>4</v>
      </c>
      <c r="N7" s="6">
        <f t="shared" si="2"/>
        <v>0.43757755640106716</v>
      </c>
      <c r="O7" s="6">
        <f t="shared" si="3"/>
        <v>0.56242244359893279</v>
      </c>
      <c r="Q7" t="s">
        <v>4</v>
      </c>
      <c r="R7">
        <v>316705</v>
      </c>
      <c r="S7" s="2">
        <v>9.4E-2</v>
      </c>
    </row>
    <row r="8" spans="1:19" x14ac:dyDescent="0.3">
      <c r="A8" s="5" t="s">
        <v>5</v>
      </c>
      <c r="B8" s="6">
        <f t="shared" ref="B8:K8" si="7">B62 / SUM($B62:$K62)</f>
        <v>6.6761598150899784E-2</v>
      </c>
      <c r="C8" s="6">
        <f t="shared" si="7"/>
        <v>0.17273402674591382</v>
      </c>
      <c r="D8" s="6">
        <f t="shared" si="7"/>
        <v>3.7931319134885254E-2</v>
      </c>
      <c r="E8" s="6">
        <f t="shared" si="7"/>
        <v>6.742199108469539E-2</v>
      </c>
      <c r="F8" s="6">
        <f t="shared" si="7"/>
        <v>0.13253260690110616</v>
      </c>
      <c r="G8" s="6">
        <f t="shared" si="7"/>
        <v>7.76168070001651E-2</v>
      </c>
      <c r="H8" s="6">
        <f t="shared" si="7"/>
        <v>0.27402179296681528</v>
      </c>
      <c r="I8" s="6">
        <f t="shared" si="7"/>
        <v>0.1232045567112432</v>
      </c>
      <c r="J8" s="6">
        <f t="shared" si="7"/>
        <v>2.6498266468548786E-2</v>
      </c>
      <c r="K8" s="6">
        <f t="shared" si="7"/>
        <v>2.1277034835727258E-2</v>
      </c>
      <c r="M8" s="5" t="s">
        <v>5</v>
      </c>
      <c r="N8" s="6">
        <f t="shared" si="2"/>
        <v>0.52261845798249962</v>
      </c>
      <c r="O8" s="6">
        <f t="shared" si="3"/>
        <v>0.47738154201750038</v>
      </c>
      <c r="Q8" t="s">
        <v>5</v>
      </c>
      <c r="R8">
        <v>48456</v>
      </c>
      <c r="S8" s="2">
        <v>7.7800000000000008E-2</v>
      </c>
    </row>
    <row r="9" spans="1:19" x14ac:dyDescent="0.3">
      <c r="A9" s="5" t="s">
        <v>6</v>
      </c>
      <c r="B9" s="6">
        <f t="shared" ref="B9:K9" si="8">B63 / SUM($B63:$K63)</f>
        <v>7.8997007935475483E-2</v>
      </c>
      <c r="C9" s="6">
        <f t="shared" si="8"/>
        <v>0.21607909457525692</v>
      </c>
      <c r="D9" s="6">
        <f t="shared" si="8"/>
        <v>3.0180824769090672E-2</v>
      </c>
      <c r="E9" s="6">
        <f t="shared" si="8"/>
        <v>6.689866007545206E-2</v>
      </c>
      <c r="F9" s="6">
        <f t="shared" si="8"/>
        <v>0.11656042669441916</v>
      </c>
      <c r="G9" s="6">
        <f t="shared" si="8"/>
        <v>7.0508650969168724E-2</v>
      </c>
      <c r="H9" s="6">
        <f t="shared" si="8"/>
        <v>0.23341355535319369</v>
      </c>
      <c r="I9" s="6">
        <f t="shared" si="8"/>
        <v>0.13373227526993625</v>
      </c>
      <c r="J9" s="6">
        <f t="shared" si="8"/>
        <v>3.4116040067646673E-2</v>
      </c>
      <c r="K9" s="6">
        <f t="shared" si="8"/>
        <v>1.9513464290360348E-2</v>
      </c>
      <c r="M9" s="5" t="s">
        <v>6</v>
      </c>
      <c r="N9" s="6">
        <f t="shared" si="2"/>
        <v>0.4912839859503057</v>
      </c>
      <c r="O9" s="6">
        <f t="shared" si="3"/>
        <v>0.50871601404969424</v>
      </c>
      <c r="Q9" t="s">
        <v>6</v>
      </c>
      <c r="R9">
        <v>30748</v>
      </c>
      <c r="S9" s="2">
        <v>9.2499999999999999E-2</v>
      </c>
    </row>
    <row r="10" spans="1:19" x14ac:dyDescent="0.3">
      <c r="A10" s="5" t="s">
        <v>7</v>
      </c>
      <c r="B10" s="6">
        <f t="shared" ref="B10:K10" si="9">B64 / SUM($B64:$K64)</f>
        <v>7.4634267294817758E-2</v>
      </c>
      <c r="C10" s="6">
        <f t="shared" si="9"/>
        <v>0.24237540292586165</v>
      </c>
      <c r="D10" s="6">
        <f t="shared" si="9"/>
        <v>3.5457475824448303E-2</v>
      </c>
      <c r="E10" s="6">
        <f t="shared" si="9"/>
        <v>7.5750061988594103E-2</v>
      </c>
      <c r="F10" s="6">
        <f t="shared" si="9"/>
        <v>0.11740639722291099</v>
      </c>
      <c r="G10" s="6">
        <f t="shared" si="9"/>
        <v>8.3560624845028519E-2</v>
      </c>
      <c r="H10" s="6">
        <f t="shared" si="9"/>
        <v>0.21001735680634764</v>
      </c>
      <c r="I10" s="6">
        <f t="shared" si="9"/>
        <v>0.11802628316389785</v>
      </c>
      <c r="J10" s="6">
        <f t="shared" si="9"/>
        <v>2.3927597322092736E-2</v>
      </c>
      <c r="K10" s="6">
        <f t="shared" si="9"/>
        <v>1.8844532606000497E-2</v>
      </c>
      <c r="M10" s="5" t="s">
        <v>7</v>
      </c>
      <c r="N10" s="6">
        <f t="shared" si="2"/>
        <v>0.45437639474336722</v>
      </c>
      <c r="O10" s="6">
        <f t="shared" si="3"/>
        <v>0.54562360525663278</v>
      </c>
      <c r="Q10" t="s">
        <v>7</v>
      </c>
      <c r="R10">
        <v>8066</v>
      </c>
      <c r="S10" s="2">
        <v>7.1300000000000002E-2</v>
      </c>
    </row>
    <row r="11" spans="1:19" x14ac:dyDescent="0.3">
      <c r="A11" s="5" t="s">
        <v>8</v>
      </c>
      <c r="B11" s="6">
        <f t="shared" ref="B11:K11" si="10">B65 / SUM($B65:$K65)</f>
        <v>5.4159592529711378E-2</v>
      </c>
      <c r="C11" s="6">
        <f t="shared" si="10"/>
        <v>9.711375212224109E-2</v>
      </c>
      <c r="D11" s="6">
        <f t="shared" si="10"/>
        <v>1.6129032258064516E-2</v>
      </c>
      <c r="E11" s="6">
        <f t="shared" si="10"/>
        <v>4.736842105263158E-2</v>
      </c>
      <c r="F11" s="6">
        <f t="shared" si="10"/>
        <v>9.9151103565365023E-2</v>
      </c>
      <c r="G11" s="6">
        <f t="shared" si="10"/>
        <v>2.9202037351443125E-2</v>
      </c>
      <c r="H11" s="6">
        <f t="shared" si="10"/>
        <v>0.27419354838709675</v>
      </c>
      <c r="I11" s="6">
        <f t="shared" si="10"/>
        <v>0.23073005093378607</v>
      </c>
      <c r="J11" s="6">
        <f t="shared" si="10"/>
        <v>9.9151103565365023E-2</v>
      </c>
      <c r="K11" s="6">
        <f t="shared" si="10"/>
        <v>5.2801358234295416E-2</v>
      </c>
      <c r="M11" s="5" t="s">
        <v>8</v>
      </c>
      <c r="N11" s="6">
        <f t="shared" si="2"/>
        <v>0.68607809847198642</v>
      </c>
      <c r="O11" s="6">
        <f t="shared" si="3"/>
        <v>0.31392190152801358</v>
      </c>
      <c r="Q11" t="s">
        <v>8</v>
      </c>
      <c r="R11">
        <v>5890</v>
      </c>
      <c r="S11" s="2">
        <v>0.1351</v>
      </c>
    </row>
    <row r="12" spans="1:19" x14ac:dyDescent="0.3">
      <c r="A12" s="5" t="s">
        <v>9</v>
      </c>
      <c r="B12" s="6">
        <f t="shared" ref="B12:K12" si="11">B66 / SUM($B66:$K66)</f>
        <v>9.9859291420061655E-2</v>
      </c>
      <c r="C12" s="6">
        <f t="shared" si="11"/>
        <v>0.22370474193389434</v>
      </c>
      <c r="D12" s="6">
        <f t="shared" si="11"/>
        <v>4.2705327763390581E-2</v>
      </c>
      <c r="E12" s="6">
        <f t="shared" si="11"/>
        <v>7.4099218711503614E-2</v>
      </c>
      <c r="F12" s="6">
        <f t="shared" si="11"/>
        <v>0.1241575279090267</v>
      </c>
      <c r="G12" s="6">
        <f t="shared" si="11"/>
        <v>9.7275071586174419E-2</v>
      </c>
      <c r="H12" s="6">
        <f t="shared" si="11"/>
        <v>0.2076354936024134</v>
      </c>
      <c r="I12" s="6">
        <f t="shared" si="11"/>
        <v>8.9489561832387057E-2</v>
      </c>
      <c r="J12" s="6">
        <f t="shared" si="11"/>
        <v>2.6121425481940574E-2</v>
      </c>
      <c r="K12" s="6">
        <f t="shared" si="11"/>
        <v>1.4952339759207652E-2</v>
      </c>
      <c r="M12" s="5" t="s">
        <v>9</v>
      </c>
      <c r="N12" s="6">
        <f t="shared" si="2"/>
        <v>0.43547389226212313</v>
      </c>
      <c r="O12" s="6">
        <f t="shared" si="3"/>
        <v>0.56452610773787693</v>
      </c>
      <c r="Q12" t="s">
        <v>9</v>
      </c>
      <c r="R12">
        <v>182647</v>
      </c>
      <c r="S12" s="2">
        <v>6.7500000000000004E-2</v>
      </c>
    </row>
    <row r="13" spans="1:19" x14ac:dyDescent="0.3">
      <c r="A13" s="5" t="s">
        <v>10</v>
      </c>
      <c r="B13" s="6">
        <f t="shared" ref="B13:K13" si="12">B67 / SUM($B67:$K67)</f>
        <v>0.10431949696997311</v>
      </c>
      <c r="C13" s="6">
        <f t="shared" si="12"/>
        <v>0.22792408985282728</v>
      </c>
      <c r="D13" s="6">
        <f t="shared" si="12"/>
        <v>5.0667517200528547E-2</v>
      </c>
      <c r="E13" s="6">
        <f t="shared" si="12"/>
        <v>6.7879436825078604E-2</v>
      </c>
      <c r="F13" s="6">
        <f t="shared" si="12"/>
        <v>0.13898254886772679</v>
      </c>
      <c r="G13" s="6">
        <f t="shared" si="12"/>
        <v>7.8120016403153053E-2</v>
      </c>
      <c r="H13" s="6">
        <f t="shared" si="12"/>
        <v>0.19958308652663234</v>
      </c>
      <c r="I13" s="6">
        <f t="shared" si="12"/>
        <v>9.2233562673713951E-2</v>
      </c>
      <c r="J13" s="6">
        <f t="shared" si="12"/>
        <v>2.3761789766255068E-2</v>
      </c>
      <c r="K13" s="6">
        <f t="shared" si="12"/>
        <v>1.6528454914111267E-2</v>
      </c>
      <c r="M13" s="5" t="s">
        <v>10</v>
      </c>
      <c r="N13" s="6">
        <f t="shared" si="2"/>
        <v>0.41022691028386571</v>
      </c>
      <c r="O13" s="6">
        <f t="shared" si="3"/>
        <v>0.58977308971613429</v>
      </c>
      <c r="Q13" t="s">
        <v>10</v>
      </c>
      <c r="R13">
        <v>87788</v>
      </c>
      <c r="S13" s="2">
        <v>7.740000000000001E-2</v>
      </c>
    </row>
    <row r="14" spans="1:19" x14ac:dyDescent="0.3">
      <c r="A14" s="5" t="s">
        <v>11</v>
      </c>
      <c r="B14" s="6">
        <f t="shared" ref="B14:K14" si="13">B68 / SUM($B68:$K68)</f>
        <v>6.6134549600912196E-2</v>
      </c>
      <c r="C14" s="6">
        <f t="shared" si="13"/>
        <v>0.25329858283107998</v>
      </c>
      <c r="D14" s="6">
        <f t="shared" si="13"/>
        <v>2.6470109138296141E-2</v>
      </c>
      <c r="E14" s="6">
        <f t="shared" si="13"/>
        <v>7.102133898028995E-2</v>
      </c>
      <c r="F14" s="6">
        <f t="shared" si="13"/>
        <v>0.13609708421567029</v>
      </c>
      <c r="G14" s="6">
        <f t="shared" si="13"/>
        <v>0.1031927023945268</v>
      </c>
      <c r="H14" s="6">
        <f t="shared" si="13"/>
        <v>0.2141228213064017</v>
      </c>
      <c r="I14" s="6">
        <f t="shared" si="13"/>
        <v>8.4297116794266172E-2</v>
      </c>
      <c r="J14" s="6">
        <f t="shared" si="13"/>
        <v>2.7936145952109463E-2</v>
      </c>
      <c r="K14" s="6">
        <f t="shared" si="13"/>
        <v>1.7429548786447303E-2</v>
      </c>
      <c r="M14" s="5" t="s">
        <v>11</v>
      </c>
      <c r="N14" s="6">
        <f t="shared" si="2"/>
        <v>0.44697833523375147</v>
      </c>
      <c r="O14" s="6">
        <f t="shared" si="3"/>
        <v>0.55302166476624848</v>
      </c>
      <c r="Q14" t="s">
        <v>11</v>
      </c>
      <c r="R14">
        <v>12278</v>
      </c>
      <c r="S14" s="2">
        <v>7.17E-2</v>
      </c>
    </row>
    <row r="15" spans="1:19" x14ac:dyDescent="0.3">
      <c r="A15" s="5" t="s">
        <v>12</v>
      </c>
      <c r="B15" s="6">
        <f t="shared" ref="B15:K15" si="14">B69 / SUM($B69:$K69)</f>
        <v>8.3316919440614534E-2</v>
      </c>
      <c r="C15" s="6">
        <f t="shared" si="14"/>
        <v>0.22769351979515462</v>
      </c>
      <c r="D15" s="6">
        <f t="shared" si="14"/>
        <v>4.595889961263213E-2</v>
      </c>
      <c r="E15" s="6">
        <f t="shared" si="14"/>
        <v>9.178648808351389E-2</v>
      </c>
      <c r="F15" s="6">
        <f t="shared" si="14"/>
        <v>0.16965399514148777</v>
      </c>
      <c r="G15" s="6">
        <f t="shared" si="14"/>
        <v>9.408443306414549E-2</v>
      </c>
      <c r="H15" s="6">
        <f t="shared" si="14"/>
        <v>0.19066377782154817</v>
      </c>
      <c r="I15" s="6">
        <f t="shared" si="14"/>
        <v>6.9726216269450469E-2</v>
      </c>
      <c r="J15" s="6">
        <f t="shared" si="14"/>
        <v>1.5626025868294924E-2</v>
      </c>
      <c r="K15" s="6">
        <f t="shared" si="14"/>
        <v>1.1489724903158033E-2</v>
      </c>
      <c r="M15" s="5" t="s">
        <v>12</v>
      </c>
      <c r="N15" s="6">
        <f t="shared" si="2"/>
        <v>0.38159017792659711</v>
      </c>
      <c r="O15" s="6">
        <f t="shared" si="3"/>
        <v>0.61840982207340289</v>
      </c>
      <c r="Q15" t="s">
        <v>12</v>
      </c>
      <c r="R15">
        <v>15231</v>
      </c>
      <c r="S15" s="2">
        <v>8.1699999999999995E-2</v>
      </c>
    </row>
    <row r="16" spans="1:19" x14ac:dyDescent="0.3">
      <c r="A16" s="5" t="s">
        <v>13</v>
      </c>
      <c r="B16" s="6">
        <f t="shared" ref="B16:K16" si="15">B70 / SUM($B70:$K70)</f>
        <v>8.5142423239422907E-2</v>
      </c>
      <c r="C16" s="6">
        <f t="shared" si="15"/>
        <v>0.23726173555810828</v>
      </c>
      <c r="D16" s="6">
        <f t="shared" si="15"/>
        <v>3.8132045715620802E-2</v>
      </c>
      <c r="E16" s="6">
        <f t="shared" si="15"/>
        <v>7.6984482389361578E-2</v>
      </c>
      <c r="F16" s="6">
        <f t="shared" si="15"/>
        <v>0.13174393021942718</v>
      </c>
      <c r="G16" s="6">
        <f t="shared" si="15"/>
        <v>8.5960164327018557E-2</v>
      </c>
      <c r="H16" s="6">
        <f t="shared" si="15"/>
        <v>0.2087186775958412</v>
      </c>
      <c r="I16" s="6">
        <f t="shared" si="15"/>
        <v>9.9929907906777513E-2</v>
      </c>
      <c r="J16" s="6">
        <f t="shared" si="15"/>
        <v>2.1942719183816514E-2</v>
      </c>
      <c r="K16" s="6">
        <f t="shared" si="15"/>
        <v>1.418391386460544E-2</v>
      </c>
      <c r="M16" s="5" t="s">
        <v>13</v>
      </c>
      <c r="N16" s="6">
        <f t="shared" si="2"/>
        <v>0.43073538287805924</v>
      </c>
      <c r="O16" s="6">
        <f t="shared" si="3"/>
        <v>0.56926461712194076</v>
      </c>
      <c r="Q16" t="s">
        <v>13</v>
      </c>
      <c r="R16">
        <v>102722</v>
      </c>
      <c r="S16" s="2">
        <v>7.0699999999999999E-2</v>
      </c>
    </row>
    <row r="17" spans="1:19" x14ac:dyDescent="0.3">
      <c r="A17" s="5" t="s">
        <v>14</v>
      </c>
      <c r="B17" s="6">
        <f t="shared" ref="B17:K17" si="16">B71 / SUM($B71:$K71)</f>
        <v>0.10034483381176768</v>
      </c>
      <c r="C17" s="6">
        <f t="shared" si="16"/>
        <v>0.28753001498492481</v>
      </c>
      <c r="D17" s="6">
        <f t="shared" si="16"/>
        <v>5.2880535846467708E-2</v>
      </c>
      <c r="E17" s="6">
        <f t="shared" si="16"/>
        <v>7.8625719908285041E-2</v>
      </c>
      <c r="F17" s="6">
        <f t="shared" si="16"/>
        <v>0.12831067540486379</v>
      </c>
      <c r="G17" s="6">
        <f t="shared" si="16"/>
        <v>8.6750076730036652E-2</v>
      </c>
      <c r="H17" s="6">
        <f t="shared" si="16"/>
        <v>0.17146003719150013</v>
      </c>
      <c r="I17" s="6">
        <f t="shared" si="16"/>
        <v>6.9761143909440507E-2</v>
      </c>
      <c r="J17" s="6">
        <f t="shared" si="16"/>
        <v>1.3143403924967051E-2</v>
      </c>
      <c r="K17" s="6">
        <f t="shared" si="16"/>
        <v>1.1193558287746664E-2</v>
      </c>
      <c r="M17" s="5" t="s">
        <v>14</v>
      </c>
      <c r="N17" s="6">
        <f t="shared" si="2"/>
        <v>0.352308220043691</v>
      </c>
      <c r="O17" s="6">
        <f t="shared" si="3"/>
        <v>0.64769177995630911</v>
      </c>
      <c r="Q17" t="s">
        <v>14</v>
      </c>
      <c r="R17">
        <v>55389</v>
      </c>
      <c r="S17" s="2">
        <v>7.1800000000000003E-2</v>
      </c>
    </row>
    <row r="18" spans="1:19" x14ac:dyDescent="0.3">
      <c r="A18" s="5" t="s">
        <v>15</v>
      </c>
      <c r="B18" s="6">
        <f t="shared" ref="B18:K18" si="17">B72 / SUM($B72:$K72)</f>
        <v>6.3911887011576074E-2</v>
      </c>
      <c r="C18" s="6">
        <f t="shared" si="17"/>
        <v>0.28868991870527855</v>
      </c>
      <c r="D18" s="6">
        <f t="shared" si="17"/>
        <v>3.9073914509421943E-2</v>
      </c>
      <c r="E18" s="6">
        <f t="shared" si="17"/>
        <v>8.5902671112276632E-2</v>
      </c>
      <c r="F18" s="6">
        <f t="shared" si="17"/>
        <v>0.1408234368561046</v>
      </c>
      <c r="G18" s="6">
        <f t="shared" si="17"/>
        <v>0.11879518975012175</v>
      </c>
      <c r="H18" s="6">
        <f t="shared" si="17"/>
        <v>0.17742479301689582</v>
      </c>
      <c r="I18" s="6">
        <f t="shared" si="17"/>
        <v>6.173903270520361E-2</v>
      </c>
      <c r="J18" s="6">
        <f t="shared" si="17"/>
        <v>1.3973700970291837E-2</v>
      </c>
      <c r="K18" s="6">
        <f t="shared" si="17"/>
        <v>9.6654553628292058E-3</v>
      </c>
      <c r="M18" s="5" t="s">
        <v>15</v>
      </c>
      <c r="N18" s="6">
        <f t="shared" si="2"/>
        <v>0.38159817180534217</v>
      </c>
      <c r="O18" s="6">
        <f t="shared" si="3"/>
        <v>0.61840182819465772</v>
      </c>
      <c r="Q18" t="s">
        <v>15</v>
      </c>
      <c r="R18">
        <v>26693</v>
      </c>
      <c r="S18" s="2">
        <v>7.4499999999999997E-2</v>
      </c>
    </row>
    <row r="19" spans="1:19" x14ac:dyDescent="0.3">
      <c r="A19" s="5" t="s">
        <v>16</v>
      </c>
      <c r="B19" s="6">
        <f t="shared" ref="B19:K19" si="18">B73 / SUM($B73:$K73)</f>
        <v>7.4897154247423561E-2</v>
      </c>
      <c r="C19" s="6">
        <f t="shared" si="18"/>
        <v>0.24012892828364221</v>
      </c>
      <c r="D19" s="6">
        <f t="shared" si="18"/>
        <v>4.0459731116671616E-2</v>
      </c>
      <c r="E19" s="6">
        <f t="shared" si="18"/>
        <v>8.9783281733746126E-2</v>
      </c>
      <c r="F19" s="6">
        <f t="shared" si="18"/>
        <v>0.15683447135162645</v>
      </c>
      <c r="G19" s="6">
        <f t="shared" si="18"/>
        <v>8.7069002078120364E-2</v>
      </c>
      <c r="H19" s="6">
        <f t="shared" si="18"/>
        <v>0.19330760422409771</v>
      </c>
      <c r="I19" s="6">
        <f t="shared" si="18"/>
        <v>8.6856948980024593E-2</v>
      </c>
      <c r="J19" s="6">
        <f t="shared" si="18"/>
        <v>1.7049069086899359E-2</v>
      </c>
      <c r="K19" s="6">
        <f t="shared" si="18"/>
        <v>1.3613808897747996E-2</v>
      </c>
      <c r="M19" s="5" t="s">
        <v>16</v>
      </c>
      <c r="N19" s="6">
        <f t="shared" si="2"/>
        <v>0.39789643326689</v>
      </c>
      <c r="O19" s="6">
        <f t="shared" si="3"/>
        <v>0.60210356673310994</v>
      </c>
      <c r="Q19" t="s">
        <v>16</v>
      </c>
      <c r="R19">
        <v>23579</v>
      </c>
      <c r="S19" s="2">
        <v>7.7300000000000008E-2</v>
      </c>
    </row>
    <row r="20" spans="1:19" x14ac:dyDescent="0.3">
      <c r="A20" s="5" t="s">
        <v>17</v>
      </c>
      <c r="B20" s="6">
        <f t="shared" ref="B20:K20" si="19">B74 / SUM($B74:$K74)</f>
        <v>0.10913098406042523</v>
      </c>
      <c r="C20" s="6">
        <f t="shared" si="19"/>
        <v>0.27366072628551463</v>
      </c>
      <c r="D20" s="6">
        <f t="shared" si="19"/>
        <v>6.136601886944601E-2</v>
      </c>
      <c r="E20" s="6">
        <f t="shared" si="19"/>
        <v>7.6741123027712813E-2</v>
      </c>
      <c r="F20" s="6">
        <f t="shared" si="19"/>
        <v>0.12748971857108299</v>
      </c>
      <c r="G20" s="6">
        <f t="shared" si="19"/>
        <v>8.0961212805418917E-2</v>
      </c>
      <c r="H20" s="6">
        <f t="shared" si="19"/>
        <v>0.15751417896406203</v>
      </c>
      <c r="I20" s="6">
        <f t="shared" si="19"/>
        <v>8.0020428460070431E-2</v>
      </c>
      <c r="J20" s="6">
        <f t="shared" si="19"/>
        <v>2.1073569335806251E-2</v>
      </c>
      <c r="K20" s="6">
        <f t="shared" si="19"/>
        <v>1.2042039620460715E-2</v>
      </c>
      <c r="M20" s="5" t="s">
        <v>17</v>
      </c>
      <c r="N20" s="6">
        <f t="shared" si="2"/>
        <v>0.35161142918581834</v>
      </c>
      <c r="O20" s="6">
        <f t="shared" si="3"/>
        <v>0.64838857081418166</v>
      </c>
      <c r="Q20" t="s">
        <v>17</v>
      </c>
      <c r="R20">
        <v>37203</v>
      </c>
      <c r="S20" s="2">
        <v>6.7500000000000004E-2</v>
      </c>
    </row>
    <row r="21" spans="1:19" x14ac:dyDescent="0.3">
      <c r="A21" s="5" t="s">
        <v>18</v>
      </c>
      <c r="B21" s="6">
        <f t="shared" ref="B21:K21" si="20">B75 / SUM($B75:$K75)</f>
        <v>0.12898961804312506</v>
      </c>
      <c r="C21" s="6">
        <f t="shared" si="20"/>
        <v>0.27136287280037452</v>
      </c>
      <c r="D21" s="6">
        <f t="shared" si="20"/>
        <v>5.6205766529892877E-2</v>
      </c>
      <c r="E21" s="6">
        <f t="shared" si="20"/>
        <v>7.1654779280147601E-2</v>
      </c>
      <c r="F21" s="6">
        <f t="shared" si="20"/>
        <v>0.14432847740478616</v>
      </c>
      <c r="G21" s="6">
        <f t="shared" si="20"/>
        <v>6.5238344394569436E-2</v>
      </c>
      <c r="H21" s="6">
        <f t="shared" si="20"/>
        <v>0.16385316553300472</v>
      </c>
      <c r="I21" s="6">
        <f t="shared" si="20"/>
        <v>6.6697876793434863E-2</v>
      </c>
      <c r="J21" s="6">
        <f t="shared" si="20"/>
        <v>1.9276843003882906E-2</v>
      </c>
      <c r="K21" s="6">
        <f t="shared" si="20"/>
        <v>1.2392256216781869E-2</v>
      </c>
      <c r="M21" s="5" t="s">
        <v>18</v>
      </c>
      <c r="N21" s="6">
        <f t="shared" si="2"/>
        <v>0.32745848594167376</v>
      </c>
      <c r="O21" s="6">
        <f t="shared" si="3"/>
        <v>0.67254151405832618</v>
      </c>
      <c r="Q21" t="s">
        <v>18</v>
      </c>
      <c r="R21">
        <v>36313</v>
      </c>
      <c r="S21" s="2">
        <v>7.1300000000000002E-2</v>
      </c>
    </row>
    <row r="22" spans="1:19" x14ac:dyDescent="0.3">
      <c r="A22" s="5" t="s">
        <v>19</v>
      </c>
      <c r="B22" s="6">
        <f t="shared" ref="B22:K22" si="21">B76 / SUM($B76:$K76)</f>
        <v>6.8641086476315144E-2</v>
      </c>
      <c r="C22" s="6">
        <f t="shared" si="21"/>
        <v>0.27644604434263276</v>
      </c>
      <c r="D22" s="6">
        <f t="shared" si="21"/>
        <v>4.6306144154462901E-2</v>
      </c>
      <c r="E22" s="6">
        <f t="shared" si="21"/>
        <v>6.7004826965556735E-2</v>
      </c>
      <c r="F22" s="6">
        <f t="shared" si="21"/>
        <v>0.13556410046633396</v>
      </c>
      <c r="G22" s="6">
        <f t="shared" si="21"/>
        <v>9.6130246257056365E-2</v>
      </c>
      <c r="H22" s="6">
        <f t="shared" si="21"/>
        <v>0.19316043524502985</v>
      </c>
      <c r="I22" s="6">
        <f t="shared" si="21"/>
        <v>8.3449235048678724E-2</v>
      </c>
      <c r="J22" s="6">
        <f t="shared" si="21"/>
        <v>1.9798740080176715E-2</v>
      </c>
      <c r="K22" s="6">
        <f t="shared" si="21"/>
        <v>1.3499140963756852E-2</v>
      </c>
      <c r="M22" s="5" t="s">
        <v>19</v>
      </c>
      <c r="N22" s="6">
        <f t="shared" si="2"/>
        <v>0.40603779759469855</v>
      </c>
      <c r="O22" s="6">
        <f t="shared" si="3"/>
        <v>0.59396220240530151</v>
      </c>
      <c r="Q22" t="s">
        <v>19</v>
      </c>
      <c r="R22">
        <v>12223</v>
      </c>
      <c r="S22" s="2">
        <v>6.7900000000000002E-2</v>
      </c>
    </row>
    <row r="23" spans="1:19" x14ac:dyDescent="0.3">
      <c r="A23" s="5" t="s">
        <v>20</v>
      </c>
      <c r="B23" s="6">
        <f t="shared" ref="B23:K23" si="22">B77 / SUM($B77:$K77)</f>
        <v>8.0144088204270908E-2</v>
      </c>
      <c r="C23" s="6">
        <f t="shared" si="22"/>
        <v>0.20204191295002688</v>
      </c>
      <c r="D23" s="6">
        <f t="shared" si="22"/>
        <v>2.9354986367345313E-2</v>
      </c>
      <c r="E23" s="6">
        <f t="shared" si="22"/>
        <v>6.476008517921468E-2</v>
      </c>
      <c r="F23" s="6">
        <f t="shared" si="22"/>
        <v>0.11765876569745458</v>
      </c>
      <c r="G23" s="6">
        <f t="shared" si="22"/>
        <v>6.569546440583518E-2</v>
      </c>
      <c r="H23" s="6">
        <f t="shared" si="22"/>
        <v>0.23245168865802934</v>
      </c>
      <c r="I23" s="6">
        <f t="shared" si="22"/>
        <v>0.14207813401795133</v>
      </c>
      <c r="J23" s="6">
        <f t="shared" si="22"/>
        <v>3.3812963958047247E-2</v>
      </c>
      <c r="K23" s="6">
        <f t="shared" si="22"/>
        <v>3.2001910561824588E-2</v>
      </c>
      <c r="M23" s="5" t="s">
        <v>20</v>
      </c>
      <c r="N23" s="6">
        <f t="shared" si="2"/>
        <v>0.50604016160168763</v>
      </c>
      <c r="O23" s="6">
        <f t="shared" si="3"/>
        <v>0.49395983839831237</v>
      </c>
      <c r="Q23" t="s">
        <v>20</v>
      </c>
      <c r="R23">
        <v>50247</v>
      </c>
      <c r="S23" s="2">
        <v>8.199999999999999E-2</v>
      </c>
    </row>
    <row r="24" spans="1:19" x14ac:dyDescent="0.3">
      <c r="A24" s="5" t="s">
        <v>21</v>
      </c>
      <c r="B24" s="6">
        <f t="shared" ref="B24:K24" si="23">B78 / SUM($B78:$K78)</f>
        <v>7.7883981542518133E-2</v>
      </c>
      <c r="C24" s="6">
        <f t="shared" si="23"/>
        <v>0.19648978246539223</v>
      </c>
      <c r="D24" s="6">
        <f t="shared" si="23"/>
        <v>2.4785761371127226E-2</v>
      </c>
      <c r="E24" s="6">
        <f t="shared" si="23"/>
        <v>5.731707317073171E-2</v>
      </c>
      <c r="F24" s="6">
        <f t="shared" si="23"/>
        <v>0.11527686222808174</v>
      </c>
      <c r="G24" s="6">
        <f t="shared" si="23"/>
        <v>6.7402768622280812E-2</v>
      </c>
      <c r="H24" s="6">
        <f t="shared" si="23"/>
        <v>0.2518622280817403</v>
      </c>
      <c r="I24" s="6">
        <f t="shared" si="23"/>
        <v>0.14579762689518788</v>
      </c>
      <c r="J24" s="6">
        <f t="shared" si="23"/>
        <v>2.999340804218853E-2</v>
      </c>
      <c r="K24" s="6">
        <f t="shared" si="23"/>
        <v>3.3190507580751483E-2</v>
      </c>
      <c r="M24" s="5" t="s">
        <v>21</v>
      </c>
      <c r="N24" s="6">
        <f t="shared" si="2"/>
        <v>0.52824653922214893</v>
      </c>
      <c r="O24" s="6">
        <f t="shared" si="3"/>
        <v>0.47175346077785102</v>
      </c>
      <c r="Q24" t="s">
        <v>21</v>
      </c>
      <c r="R24">
        <v>60680</v>
      </c>
      <c r="S24" s="2">
        <v>0.10779999999999999</v>
      </c>
    </row>
    <row r="25" spans="1:19" x14ac:dyDescent="0.3">
      <c r="A25" s="5" t="s">
        <v>22</v>
      </c>
      <c r="B25" s="6">
        <f t="shared" ref="B25:K25" si="24">B79 / SUM($B79:$K79)</f>
        <v>8.326486225229579E-2</v>
      </c>
      <c r="C25" s="6">
        <f t="shared" si="24"/>
        <v>0.26304978250362493</v>
      </c>
      <c r="D25" s="6">
        <f t="shared" si="24"/>
        <v>3.986225229579507E-2</v>
      </c>
      <c r="E25" s="6">
        <f t="shared" si="24"/>
        <v>8.3893185113581445E-2</v>
      </c>
      <c r="F25" s="6">
        <f t="shared" si="24"/>
        <v>0.14517883035282744</v>
      </c>
      <c r="G25" s="6">
        <f t="shared" si="24"/>
        <v>9.4731754470758822E-2</v>
      </c>
      <c r="H25" s="6">
        <f t="shared" si="24"/>
        <v>0.1778395360077332</v>
      </c>
      <c r="I25" s="6">
        <f t="shared" si="24"/>
        <v>8.3192363460608987E-2</v>
      </c>
      <c r="J25" s="6">
        <f t="shared" si="24"/>
        <v>1.7013049782503623E-2</v>
      </c>
      <c r="K25" s="6">
        <f t="shared" si="24"/>
        <v>1.1974383760270662E-2</v>
      </c>
      <c r="M25" s="5" t="s">
        <v>22</v>
      </c>
      <c r="N25" s="6">
        <f t="shared" si="2"/>
        <v>0.38475108748187531</v>
      </c>
      <c r="O25" s="6">
        <f t="shared" si="3"/>
        <v>0.61524891251812464</v>
      </c>
      <c r="Q25" t="s">
        <v>22</v>
      </c>
      <c r="R25">
        <v>82760</v>
      </c>
      <c r="S25" s="2">
        <v>6.5199999999999994E-2</v>
      </c>
    </row>
    <row r="26" spans="1:19" x14ac:dyDescent="0.3">
      <c r="A26" s="5" t="s">
        <v>23</v>
      </c>
      <c r="B26" s="6">
        <f t="shared" ref="B26:K26" si="25">B80 / SUM($B80:$K80)</f>
        <v>6.1714407866609665E-2</v>
      </c>
      <c r="C26" s="6">
        <f t="shared" si="25"/>
        <v>0.24805472424112868</v>
      </c>
      <c r="D26" s="6">
        <f t="shared" si="25"/>
        <v>3.1680205215904235E-2</v>
      </c>
      <c r="E26" s="6">
        <f t="shared" si="25"/>
        <v>7.6400171013253526E-2</v>
      </c>
      <c r="F26" s="6">
        <f t="shared" si="25"/>
        <v>0.14057289439931595</v>
      </c>
      <c r="G26" s="6">
        <f t="shared" si="25"/>
        <v>0.12355707567336469</v>
      </c>
      <c r="H26" s="6">
        <f t="shared" si="25"/>
        <v>0.21564771269773408</v>
      </c>
      <c r="I26" s="6">
        <f t="shared" si="25"/>
        <v>7.2573749465583579E-2</v>
      </c>
      <c r="J26" s="6">
        <f t="shared" si="25"/>
        <v>1.7571611799914493E-2</v>
      </c>
      <c r="K26" s="6">
        <f t="shared" si="25"/>
        <v>1.2227447627191107E-2</v>
      </c>
      <c r="M26" s="5" t="s">
        <v>23</v>
      </c>
      <c r="N26" s="6">
        <f t="shared" si="2"/>
        <v>0.44157759726378798</v>
      </c>
      <c r="O26" s="6">
        <f t="shared" si="3"/>
        <v>0.55842240273621202</v>
      </c>
      <c r="Q26" t="s">
        <v>23</v>
      </c>
      <c r="R26">
        <v>46780</v>
      </c>
      <c r="S26" s="2">
        <v>6.0900000000000003E-2</v>
      </c>
    </row>
    <row r="27" spans="1:19" x14ac:dyDescent="0.3">
      <c r="A27" s="5" t="s">
        <v>24</v>
      </c>
      <c r="B27" s="6">
        <f t="shared" ref="B27:K27" si="26">B81 / SUM($B81:$K81)</f>
        <v>0.13019239636165486</v>
      </c>
      <c r="C27" s="6">
        <f t="shared" si="26"/>
        <v>0.24617512679716644</v>
      </c>
      <c r="D27" s="6">
        <f t="shared" si="26"/>
        <v>6.3880622039652932E-2</v>
      </c>
      <c r="E27" s="6">
        <f t="shared" si="26"/>
        <v>7.1802825166617762E-2</v>
      </c>
      <c r="F27" s="6">
        <f t="shared" si="26"/>
        <v>0.15169551913484511</v>
      </c>
      <c r="G27" s="6">
        <f t="shared" si="26"/>
        <v>0.10298864065054282</v>
      </c>
      <c r="H27" s="6">
        <f t="shared" si="26"/>
        <v>0.14306073689064006</v>
      </c>
      <c r="I27" s="6">
        <f t="shared" si="26"/>
        <v>6.5012365343505046E-2</v>
      </c>
      <c r="J27" s="6">
        <f t="shared" si="26"/>
        <v>1.4167749507482081E-2</v>
      </c>
      <c r="K27" s="6">
        <f t="shared" si="26"/>
        <v>1.1024018107892861E-2</v>
      </c>
      <c r="M27" s="5" t="s">
        <v>24</v>
      </c>
      <c r="N27" s="6">
        <f t="shared" si="2"/>
        <v>0.33625351050006286</v>
      </c>
      <c r="O27" s="6">
        <f t="shared" si="3"/>
        <v>0.66374648949993709</v>
      </c>
      <c r="Q27" t="s">
        <v>24</v>
      </c>
      <c r="R27">
        <v>23857</v>
      </c>
      <c r="S27" s="2">
        <v>6.9699999999999998E-2</v>
      </c>
    </row>
    <row r="28" spans="1:19" x14ac:dyDescent="0.3">
      <c r="A28" s="5" t="s">
        <v>25</v>
      </c>
      <c r="B28" s="6">
        <f t="shared" ref="B28:K28" si="27">B82 / SUM($B82:$K82)</f>
        <v>9.3150950717889022E-2</v>
      </c>
      <c r="C28" s="6">
        <f t="shared" si="27"/>
        <v>0.27535894450911913</v>
      </c>
      <c r="D28" s="6">
        <f t="shared" si="27"/>
        <v>4.6100116414435392E-2</v>
      </c>
      <c r="E28" s="6">
        <f t="shared" si="27"/>
        <v>8.1354287931703531E-2</v>
      </c>
      <c r="F28" s="6">
        <f t="shared" si="27"/>
        <v>0.14204501358168412</v>
      </c>
      <c r="G28" s="6">
        <f t="shared" si="27"/>
        <v>7.7473806752037258E-2</v>
      </c>
      <c r="H28" s="6">
        <f t="shared" si="27"/>
        <v>0.17675591773379898</v>
      </c>
      <c r="I28" s="6">
        <f t="shared" si="27"/>
        <v>7.8521536670547148E-2</v>
      </c>
      <c r="J28" s="6">
        <f t="shared" si="27"/>
        <v>1.7190531625921615E-2</v>
      </c>
      <c r="K28" s="6">
        <f t="shared" si="27"/>
        <v>1.2048894062863795E-2</v>
      </c>
      <c r="M28" s="5" t="s">
        <v>25</v>
      </c>
      <c r="N28" s="6">
        <f t="shared" si="2"/>
        <v>0.36199068684516883</v>
      </c>
      <c r="O28" s="6">
        <f t="shared" si="3"/>
        <v>0.63800931315483123</v>
      </c>
      <c r="Q28" t="s">
        <v>25</v>
      </c>
      <c r="R28">
        <v>51540</v>
      </c>
      <c r="S28" s="2">
        <v>6.9699999999999998E-2</v>
      </c>
    </row>
    <row r="29" spans="1:19" x14ac:dyDescent="0.3">
      <c r="A29" s="5" t="s">
        <v>26</v>
      </c>
      <c r="B29" s="6">
        <f t="shared" ref="B29:K29" si="28">B83 / SUM($B83:$K83)</f>
        <v>7.0336050016746685E-2</v>
      </c>
      <c r="C29" s="6">
        <f t="shared" si="28"/>
        <v>0.24092888243831639</v>
      </c>
      <c r="D29" s="6">
        <f t="shared" si="28"/>
        <v>4.4657809534442337E-2</v>
      </c>
      <c r="E29" s="6">
        <f t="shared" si="28"/>
        <v>7.9714190018979572E-2</v>
      </c>
      <c r="F29" s="6">
        <f t="shared" si="28"/>
        <v>0.15730713408507313</v>
      </c>
      <c r="G29" s="6">
        <f t="shared" si="28"/>
        <v>9.3893044546165011E-2</v>
      </c>
      <c r="H29" s="6">
        <f t="shared" si="28"/>
        <v>0.21111979457407615</v>
      </c>
      <c r="I29" s="6">
        <f t="shared" si="28"/>
        <v>7.1899073350452161E-2</v>
      </c>
      <c r="J29" s="6">
        <f t="shared" si="28"/>
        <v>1.7528190242268617E-2</v>
      </c>
      <c r="K29" s="6">
        <f t="shared" si="28"/>
        <v>1.261583119347996E-2</v>
      </c>
      <c r="M29" s="5" t="s">
        <v>26</v>
      </c>
      <c r="N29" s="6">
        <f t="shared" si="2"/>
        <v>0.40705593390644185</v>
      </c>
      <c r="O29" s="6">
        <f t="shared" si="3"/>
        <v>0.5929440660935581</v>
      </c>
      <c r="Q29" t="s">
        <v>26</v>
      </c>
      <c r="R29">
        <v>8957</v>
      </c>
      <c r="S29" s="2">
        <v>5.6399999999999999E-2</v>
      </c>
    </row>
    <row r="30" spans="1:19" x14ac:dyDescent="0.3">
      <c r="A30" s="5" t="s">
        <v>27</v>
      </c>
      <c r="B30" s="6">
        <f t="shared" ref="B30:K30" si="29">B84 / SUM($B84:$K84)</f>
        <v>6.808891159938682E-2</v>
      </c>
      <c r="C30" s="6">
        <f t="shared" si="29"/>
        <v>0.24469851814001023</v>
      </c>
      <c r="D30" s="6">
        <f t="shared" si="29"/>
        <v>3.5960654062340315E-2</v>
      </c>
      <c r="E30" s="6">
        <f t="shared" si="29"/>
        <v>8.6420541645375576E-2</v>
      </c>
      <c r="F30" s="6">
        <f t="shared" si="29"/>
        <v>0.15137966274910578</v>
      </c>
      <c r="G30" s="6">
        <f t="shared" si="29"/>
        <v>0.117973939703628</v>
      </c>
      <c r="H30" s="6">
        <f t="shared" si="29"/>
        <v>0.19973173224322943</v>
      </c>
      <c r="I30" s="6">
        <f t="shared" si="29"/>
        <v>6.9110884006131829E-2</v>
      </c>
      <c r="J30" s="6">
        <f t="shared" si="29"/>
        <v>1.6862544711292796E-2</v>
      </c>
      <c r="K30" s="6">
        <f t="shared" si="29"/>
        <v>9.7726111394992338E-3</v>
      </c>
      <c r="M30" s="5" t="s">
        <v>27</v>
      </c>
      <c r="N30" s="6">
        <f t="shared" si="2"/>
        <v>0.41345171180378126</v>
      </c>
      <c r="O30" s="6">
        <f t="shared" si="3"/>
        <v>0.58654828819621874</v>
      </c>
      <c r="Q30" t="s">
        <v>27</v>
      </c>
      <c r="R30">
        <v>15656</v>
      </c>
      <c r="S30" s="2">
        <v>7.5700000000000003E-2</v>
      </c>
    </row>
    <row r="31" spans="1:19" x14ac:dyDescent="0.3">
      <c r="A31" s="5" t="s">
        <v>28</v>
      </c>
      <c r="B31" s="6">
        <f t="shared" ref="B31:K31" si="30">B85 / SUM($B85:$K85)</f>
        <v>0.11333091173265529</v>
      </c>
      <c r="C31" s="6">
        <f t="shared" si="30"/>
        <v>0.2386487468216491</v>
      </c>
      <c r="D31" s="6">
        <f t="shared" si="30"/>
        <v>3.9633531097388708E-2</v>
      </c>
      <c r="E31" s="6">
        <f t="shared" si="30"/>
        <v>8.3262703313556924E-2</v>
      </c>
      <c r="F31" s="6">
        <f t="shared" si="30"/>
        <v>0.15934132461557091</v>
      </c>
      <c r="G31" s="6">
        <f t="shared" si="30"/>
        <v>8.3747023449166569E-2</v>
      </c>
      <c r="H31" s="6">
        <f t="shared" si="30"/>
        <v>0.18053033054849255</v>
      </c>
      <c r="I31" s="6">
        <f t="shared" si="30"/>
        <v>7.0064979618194287E-2</v>
      </c>
      <c r="J31" s="6">
        <f t="shared" si="30"/>
        <v>2.0058925616499173E-2</v>
      </c>
      <c r="K31" s="6">
        <f t="shared" si="30"/>
        <v>1.1381523186826493E-2</v>
      </c>
      <c r="M31" s="5" t="s">
        <v>28</v>
      </c>
      <c r="N31" s="6">
        <f t="shared" si="2"/>
        <v>0.36578278241917911</v>
      </c>
      <c r="O31" s="6">
        <f t="shared" si="3"/>
        <v>0.63421721758082095</v>
      </c>
      <c r="Q31" t="s">
        <v>28</v>
      </c>
      <c r="R31">
        <v>24777</v>
      </c>
      <c r="S31" s="2">
        <v>5.91E-2</v>
      </c>
    </row>
    <row r="32" spans="1:19" x14ac:dyDescent="0.3">
      <c r="A32" s="5" t="s">
        <v>29</v>
      </c>
      <c r="B32" s="6">
        <f t="shared" ref="B32:K32" si="31">B86 / SUM($B86:$K86)</f>
        <v>5.3923233695652176E-2</v>
      </c>
      <c r="C32" s="6">
        <f t="shared" si="31"/>
        <v>0.23496942934782608</v>
      </c>
      <c r="D32" s="6">
        <f t="shared" si="31"/>
        <v>3.6939538043478264E-2</v>
      </c>
      <c r="E32" s="6">
        <f t="shared" si="31"/>
        <v>6.2245244565217392E-2</v>
      </c>
      <c r="F32" s="6">
        <f t="shared" si="31"/>
        <v>0.11990489130434782</v>
      </c>
      <c r="G32" s="6">
        <f t="shared" si="31"/>
        <v>9.2391304347826081E-2</v>
      </c>
      <c r="H32" s="6">
        <f t="shared" si="31"/>
        <v>0.23887567934782608</v>
      </c>
      <c r="I32" s="6">
        <f t="shared" si="31"/>
        <v>0.12032948369565218</v>
      </c>
      <c r="J32" s="6">
        <f t="shared" si="31"/>
        <v>1.970108695652174E-2</v>
      </c>
      <c r="K32" s="6">
        <f t="shared" si="31"/>
        <v>2.0720108695652172E-2</v>
      </c>
      <c r="M32" s="5" t="s">
        <v>29</v>
      </c>
      <c r="N32" s="6">
        <f t="shared" si="2"/>
        <v>0.49201766304347822</v>
      </c>
      <c r="O32" s="6">
        <f t="shared" si="3"/>
        <v>0.50798233695652173</v>
      </c>
      <c r="Q32" t="s">
        <v>29</v>
      </c>
      <c r="R32">
        <v>11776</v>
      </c>
      <c r="S32" s="2">
        <v>7.5600000000000001E-2</v>
      </c>
    </row>
    <row r="33" spans="1:19" x14ac:dyDescent="0.3">
      <c r="A33" s="5" t="s">
        <v>30</v>
      </c>
      <c r="B33" s="6">
        <f t="shared" ref="B33:K33" si="32">B87 / SUM($B87:$K87)</f>
        <v>8.2842117812247498E-2</v>
      </c>
      <c r="C33" s="6">
        <f t="shared" si="32"/>
        <v>0.22447114301988264</v>
      </c>
      <c r="D33" s="6">
        <f t="shared" si="32"/>
        <v>2.3432636138449921E-2</v>
      </c>
      <c r="E33" s="6">
        <f t="shared" si="32"/>
        <v>5.9661160637410088E-2</v>
      </c>
      <c r="F33" s="6">
        <f t="shared" si="32"/>
        <v>0.1086855734968805</v>
      </c>
      <c r="G33" s="6">
        <f t="shared" si="32"/>
        <v>6.26548156782748E-2</v>
      </c>
      <c r="H33" s="6">
        <f t="shared" si="32"/>
        <v>0.26054071238392962</v>
      </c>
      <c r="I33" s="6">
        <f t="shared" si="32"/>
        <v>0.12878015180215385</v>
      </c>
      <c r="J33" s="6">
        <f t="shared" si="32"/>
        <v>2.9883565363676104E-2</v>
      </c>
      <c r="K33" s="6">
        <f t="shared" si="32"/>
        <v>1.9048123667094963E-2</v>
      </c>
      <c r="M33" s="5" t="s">
        <v>30</v>
      </c>
      <c r="N33" s="6">
        <f t="shared" si="2"/>
        <v>0.50090736889512932</v>
      </c>
      <c r="O33" s="6">
        <f t="shared" si="3"/>
        <v>0.49909263110487062</v>
      </c>
      <c r="Q33" t="s">
        <v>30</v>
      </c>
      <c r="R33">
        <v>75493</v>
      </c>
      <c r="S33" s="2">
        <v>7.8799999999999995E-2</v>
      </c>
    </row>
    <row r="34" spans="1:19" x14ac:dyDescent="0.3">
      <c r="A34" s="5" t="s">
        <v>31</v>
      </c>
      <c r="B34" s="6">
        <f t="shared" ref="B34:K34" si="33">B88 / SUM($B88:$K88)</f>
        <v>0.11976885644768856</v>
      </c>
      <c r="C34" s="6">
        <f t="shared" si="33"/>
        <v>0.23205596107055962</v>
      </c>
      <c r="D34" s="6">
        <f t="shared" si="33"/>
        <v>4.4221411192214115E-2</v>
      </c>
      <c r="E34" s="6">
        <f t="shared" si="33"/>
        <v>6.7153284671532851E-2</v>
      </c>
      <c r="F34" s="6">
        <f t="shared" si="33"/>
        <v>0.16465936739659368</v>
      </c>
      <c r="G34" s="6">
        <f t="shared" si="33"/>
        <v>8.2542579075425795E-2</v>
      </c>
      <c r="H34" s="6">
        <f t="shared" si="33"/>
        <v>0.1593065693430657</v>
      </c>
      <c r="I34" s="6">
        <f t="shared" si="33"/>
        <v>9.0936739659367397E-2</v>
      </c>
      <c r="J34" s="6">
        <f t="shared" si="33"/>
        <v>1.8065693430656934E-2</v>
      </c>
      <c r="K34" s="6">
        <f t="shared" si="33"/>
        <v>2.1289537712895375E-2</v>
      </c>
      <c r="M34" s="5" t="s">
        <v>31</v>
      </c>
      <c r="N34" s="6">
        <f t="shared" si="2"/>
        <v>0.37214111922141119</v>
      </c>
      <c r="O34" s="6">
        <f t="shared" si="3"/>
        <v>0.62785888077858887</v>
      </c>
      <c r="Q34" t="s">
        <v>31</v>
      </c>
      <c r="R34">
        <v>16440</v>
      </c>
      <c r="S34" s="2">
        <v>7.1400000000000005E-2</v>
      </c>
    </row>
    <row r="35" spans="1:19" x14ac:dyDescent="0.3">
      <c r="A35" s="5" t="s">
        <v>32</v>
      </c>
      <c r="B35" s="6">
        <f t="shared" ref="B35:K35" si="34">B89 / SUM($B89:$K89)</f>
        <v>0.11054467400053662</v>
      </c>
      <c r="C35" s="6">
        <f t="shared" si="34"/>
        <v>0.21801866261216946</v>
      </c>
      <c r="D35" s="6">
        <f t="shared" si="34"/>
        <v>3.9698297707420324E-2</v>
      </c>
      <c r="E35" s="6">
        <f t="shared" si="34"/>
        <v>5.9368571684106967E-2</v>
      </c>
      <c r="F35" s="6">
        <f t="shared" si="34"/>
        <v>0.1108547237873774</v>
      </c>
      <c r="G35" s="6">
        <f t="shared" si="34"/>
        <v>8.908565125361477E-2</v>
      </c>
      <c r="H35" s="6">
        <f t="shared" si="34"/>
        <v>0.20908088125689414</v>
      </c>
      <c r="I35" s="6">
        <f t="shared" si="34"/>
        <v>0.11873118087231314</v>
      </c>
      <c r="J35" s="6">
        <f t="shared" si="34"/>
        <v>2.7749455922249054E-2</v>
      </c>
      <c r="K35" s="6">
        <f t="shared" si="34"/>
        <v>1.686790090331813E-2</v>
      </c>
      <c r="M35" s="5" t="s">
        <v>32</v>
      </c>
      <c r="N35" s="6">
        <f t="shared" si="2"/>
        <v>0.46151507020838922</v>
      </c>
      <c r="O35" s="6">
        <f t="shared" si="3"/>
        <v>0.53848492979161078</v>
      </c>
      <c r="Q35" t="s">
        <v>32</v>
      </c>
      <c r="R35">
        <v>167715</v>
      </c>
      <c r="S35" s="2">
        <v>8.7599999999999997E-2</v>
      </c>
    </row>
    <row r="36" spans="1:19" x14ac:dyDescent="0.3">
      <c r="A36" s="5" t="s">
        <v>33</v>
      </c>
      <c r="B36" s="6">
        <f t="shared" ref="B36:K36" si="35">B90 / SUM($B90:$K90)</f>
        <v>9.4035205740553879E-2</v>
      </c>
      <c r="C36" s="6">
        <f t="shared" si="35"/>
        <v>0.21938558134319991</v>
      </c>
      <c r="D36" s="6">
        <f t="shared" si="35"/>
        <v>4.2482341069626638E-2</v>
      </c>
      <c r="E36" s="6">
        <f t="shared" si="35"/>
        <v>7.4750532570916017E-2</v>
      </c>
      <c r="F36" s="6">
        <f t="shared" si="35"/>
        <v>0.13716784392869155</v>
      </c>
      <c r="G36" s="6">
        <f t="shared" si="35"/>
        <v>9.4999439399035768E-2</v>
      </c>
      <c r="H36" s="6">
        <f t="shared" si="35"/>
        <v>0.21167171207534477</v>
      </c>
      <c r="I36" s="6">
        <f t="shared" si="35"/>
        <v>9.0907052360130053E-2</v>
      </c>
      <c r="J36" s="6">
        <f t="shared" si="35"/>
        <v>1.8668012108980829E-2</v>
      </c>
      <c r="K36" s="6">
        <f t="shared" si="35"/>
        <v>1.5932279403520575E-2</v>
      </c>
      <c r="M36" s="5" t="s">
        <v>33</v>
      </c>
      <c r="N36" s="6">
        <f t="shared" si="2"/>
        <v>0.43217849534701203</v>
      </c>
      <c r="O36" s="6">
        <f t="shared" si="3"/>
        <v>0.56782150465298797</v>
      </c>
      <c r="Q36" t="s">
        <v>33</v>
      </c>
      <c r="R36">
        <v>89190</v>
      </c>
      <c r="S36" s="2">
        <v>7.9400000000000012E-2</v>
      </c>
    </row>
    <row r="37" spans="1:19" x14ac:dyDescent="0.3">
      <c r="A37" s="5" t="s">
        <v>34</v>
      </c>
      <c r="B37" s="6">
        <f t="shared" ref="B37:K37" si="36">B91 / SUM($B91:$K91)</f>
        <v>7.1711255342725974E-2</v>
      </c>
      <c r="C37" s="6">
        <f t="shared" si="36"/>
        <v>0.23539654899477599</v>
      </c>
      <c r="D37" s="6">
        <f t="shared" si="36"/>
        <v>3.5776476175399717E-2</v>
      </c>
      <c r="E37" s="6">
        <f t="shared" si="36"/>
        <v>7.9626404939053347E-2</v>
      </c>
      <c r="F37" s="6">
        <f t="shared" si="36"/>
        <v>0.16495171758746241</v>
      </c>
      <c r="G37" s="6">
        <f t="shared" si="36"/>
        <v>0.13740699699224315</v>
      </c>
      <c r="H37" s="6">
        <f t="shared" si="36"/>
        <v>0.20199461769827451</v>
      </c>
      <c r="I37" s="6">
        <f t="shared" si="36"/>
        <v>5.1290169384201362E-2</v>
      </c>
      <c r="J37" s="6">
        <f t="shared" si="36"/>
        <v>1.2347633370270698E-2</v>
      </c>
      <c r="K37" s="6">
        <f t="shared" si="36"/>
        <v>9.4981795155928452E-3</v>
      </c>
      <c r="M37" s="5" t="s">
        <v>34</v>
      </c>
      <c r="N37" s="6">
        <f t="shared" si="2"/>
        <v>0.41253759696058256</v>
      </c>
      <c r="O37" s="6">
        <f t="shared" si="3"/>
        <v>0.58746240303941744</v>
      </c>
      <c r="Q37" t="s">
        <v>34</v>
      </c>
      <c r="R37">
        <v>6317</v>
      </c>
      <c r="S37" s="2">
        <v>7.5400000000000009E-2</v>
      </c>
    </row>
    <row r="38" spans="1:19" x14ac:dyDescent="0.3">
      <c r="A38" s="5" t="s">
        <v>35</v>
      </c>
      <c r="B38" s="6">
        <f t="shared" ref="B38:K38" si="37">B92 / SUM($B92:$K92)</f>
        <v>8.3993058764336839E-2</v>
      </c>
      <c r="C38" s="6">
        <f t="shared" si="37"/>
        <v>0.29952047972563639</v>
      </c>
      <c r="D38" s="6">
        <f t="shared" si="37"/>
        <v>3.5928082226945546E-2</v>
      </c>
      <c r="E38" s="6">
        <f t="shared" si="37"/>
        <v>7.5983940691453866E-2</v>
      </c>
      <c r="F38" s="6">
        <f t="shared" si="37"/>
        <v>0.12587663904547741</v>
      </c>
      <c r="G38" s="6">
        <f t="shared" si="37"/>
        <v>8.2709546252656876E-2</v>
      </c>
      <c r="H38" s="6">
        <f t="shared" si="37"/>
        <v>0.17963014303463432</v>
      </c>
      <c r="I38" s="6">
        <f t="shared" si="37"/>
        <v>8.5677027179660942E-2</v>
      </c>
      <c r="J38" s="6">
        <f t="shared" si="37"/>
        <v>1.8225877665855487E-2</v>
      </c>
      <c r="K38" s="6">
        <f t="shared" si="37"/>
        <v>1.2455205413342369E-2</v>
      </c>
      <c r="M38" s="5" t="s">
        <v>35</v>
      </c>
      <c r="N38" s="6">
        <f t="shared" si="2"/>
        <v>0.37869779954614996</v>
      </c>
      <c r="O38" s="6">
        <f t="shared" si="3"/>
        <v>0.62130220045384998</v>
      </c>
      <c r="Q38" t="s">
        <v>35</v>
      </c>
      <c r="R38">
        <v>97389</v>
      </c>
      <c r="S38" s="2">
        <v>7.0300000000000001E-2</v>
      </c>
    </row>
    <row r="39" spans="1:19" x14ac:dyDescent="0.3">
      <c r="A39" s="5" t="s">
        <v>36</v>
      </c>
      <c r="B39" s="6">
        <f t="shared" ref="B39:K39" si="38">B93 / SUM($B93:$K93)</f>
        <v>0.11567285760834148</v>
      </c>
      <c r="C39" s="6">
        <f t="shared" si="38"/>
        <v>0.29322254806125775</v>
      </c>
      <c r="D39" s="6">
        <f t="shared" si="38"/>
        <v>5.4121863799283153E-2</v>
      </c>
      <c r="E39" s="6">
        <f t="shared" si="38"/>
        <v>8.3088954056695988E-2</v>
      </c>
      <c r="F39" s="6">
        <f t="shared" si="38"/>
        <v>0.1523623330074943</v>
      </c>
      <c r="G39" s="6">
        <f t="shared" si="38"/>
        <v>7.4095796676441839E-2</v>
      </c>
      <c r="H39" s="6">
        <f t="shared" si="38"/>
        <v>0.15174323884001303</v>
      </c>
      <c r="I39" s="6">
        <f t="shared" si="38"/>
        <v>5.4056695992179861E-2</v>
      </c>
      <c r="J39" s="6">
        <f t="shared" si="38"/>
        <v>1.2479635060280221E-2</v>
      </c>
      <c r="K39" s="6">
        <f t="shared" si="38"/>
        <v>9.1560768980123823E-3</v>
      </c>
      <c r="M39" s="5" t="s">
        <v>36</v>
      </c>
      <c r="N39" s="6">
        <f t="shared" si="2"/>
        <v>0.30153144346692734</v>
      </c>
      <c r="O39" s="6">
        <f t="shared" si="3"/>
        <v>0.6984685565330726</v>
      </c>
      <c r="Q39" t="s">
        <v>36</v>
      </c>
      <c r="R39">
        <v>30690</v>
      </c>
      <c r="S39" s="2">
        <v>6.7199999999999996E-2</v>
      </c>
    </row>
    <row r="40" spans="1:19" x14ac:dyDescent="0.3">
      <c r="A40" s="5" t="s">
        <v>37</v>
      </c>
      <c r="B40" s="6">
        <f t="shared" ref="B40:K40" si="39">B94 / SUM($B94:$K94)</f>
        <v>7.8238658448553502E-2</v>
      </c>
      <c r="C40" s="6">
        <f t="shared" si="39"/>
        <v>0.19232050641345994</v>
      </c>
      <c r="D40" s="6">
        <f t="shared" si="39"/>
        <v>4.4921983452718084E-2</v>
      </c>
      <c r="E40" s="6">
        <f t="shared" si="39"/>
        <v>8.7456271864067972E-2</v>
      </c>
      <c r="F40" s="6">
        <f t="shared" si="39"/>
        <v>0.16028097062579821</v>
      </c>
      <c r="G40" s="6">
        <f t="shared" si="39"/>
        <v>8.5235160197678933E-2</v>
      </c>
      <c r="H40" s="6">
        <f t="shared" si="39"/>
        <v>0.21314342828585708</v>
      </c>
      <c r="I40" s="6">
        <f t="shared" si="39"/>
        <v>9.5924260092176139E-2</v>
      </c>
      <c r="J40" s="6">
        <f t="shared" si="39"/>
        <v>2.4515520017768893E-2</v>
      </c>
      <c r="K40" s="6">
        <f t="shared" si="39"/>
        <v>1.7963240601921261E-2</v>
      </c>
      <c r="M40" s="5" t="s">
        <v>37</v>
      </c>
      <c r="N40" s="6">
        <f t="shared" si="2"/>
        <v>0.43678160919540238</v>
      </c>
      <c r="O40" s="6">
        <f t="shared" si="3"/>
        <v>0.56321839080459768</v>
      </c>
      <c r="Q40" t="s">
        <v>37</v>
      </c>
      <c r="R40">
        <v>36018</v>
      </c>
      <c r="S40" s="2">
        <v>6.7699999999999996E-2</v>
      </c>
    </row>
    <row r="41" spans="1:19" x14ac:dyDescent="0.3">
      <c r="A41" s="5" t="s">
        <v>38</v>
      </c>
      <c r="B41" s="6">
        <f t="shared" ref="B41:K41" si="40">B95 / SUM($B95:$K95)</f>
        <v>7.8807594052673166E-2</v>
      </c>
      <c r="C41" s="6">
        <f t="shared" si="40"/>
        <v>0.32276561724651265</v>
      </c>
      <c r="D41" s="6">
        <f t="shared" si="40"/>
        <v>3.7933506092518054E-2</v>
      </c>
      <c r="E41" s="6">
        <f t="shared" si="40"/>
        <v>6.2432228777269304E-2</v>
      </c>
      <c r="F41" s="6">
        <f t="shared" si="40"/>
        <v>0.10600797632831596</v>
      </c>
      <c r="G41" s="6">
        <f t="shared" si="40"/>
        <v>8.5864990535002114E-2</v>
      </c>
      <c r="H41" s="6">
        <f t="shared" si="40"/>
        <v>0.18353825513223429</v>
      </c>
      <c r="I41" s="6">
        <f t="shared" si="40"/>
        <v>8.9035305361048311E-2</v>
      </c>
      <c r="J41" s="6">
        <f t="shared" si="40"/>
        <v>1.8727830769513516E-2</v>
      </c>
      <c r="K41" s="6">
        <f t="shared" si="40"/>
        <v>1.4886695704912609E-2</v>
      </c>
      <c r="M41" s="5" t="s">
        <v>38</v>
      </c>
      <c r="N41" s="6">
        <f t="shared" si="2"/>
        <v>0.39205307750271084</v>
      </c>
      <c r="O41" s="6">
        <f t="shared" si="3"/>
        <v>0.6079469224972891</v>
      </c>
      <c r="Q41" t="s">
        <v>38</v>
      </c>
      <c r="R41">
        <v>108822</v>
      </c>
      <c r="S41" s="2">
        <v>7.2700000000000001E-2</v>
      </c>
    </row>
    <row r="42" spans="1:19" x14ac:dyDescent="0.3">
      <c r="A42" s="5" t="s">
        <v>39</v>
      </c>
      <c r="B42" s="6">
        <f t="shared" ref="B42:K42" si="41">B96 / SUM($B96:$K96)</f>
        <v>8.4643426748689909E-2</v>
      </c>
      <c r="C42" s="6">
        <f t="shared" si="41"/>
        <v>0.21086807928913193</v>
      </c>
      <c r="D42" s="6">
        <f t="shared" si="41"/>
        <v>3.5201640464798359E-2</v>
      </c>
      <c r="E42" s="6">
        <f t="shared" si="41"/>
        <v>7.1542492595124171E-2</v>
      </c>
      <c r="F42" s="6">
        <f t="shared" si="41"/>
        <v>0.13294600136705401</v>
      </c>
      <c r="G42" s="6">
        <f t="shared" si="41"/>
        <v>7.758031442241968E-2</v>
      </c>
      <c r="H42" s="6">
        <f t="shared" si="41"/>
        <v>0.23069036226930964</v>
      </c>
      <c r="I42" s="6">
        <f t="shared" si="41"/>
        <v>0.11061745272271588</v>
      </c>
      <c r="J42" s="6">
        <f t="shared" si="41"/>
        <v>2.5746183640920482E-2</v>
      </c>
      <c r="K42" s="6">
        <f t="shared" si="41"/>
        <v>2.0164046479835954E-2</v>
      </c>
      <c r="M42" s="5" t="s">
        <v>39</v>
      </c>
      <c r="N42" s="6">
        <f t="shared" si="2"/>
        <v>0.4647983595352016</v>
      </c>
      <c r="O42" s="6">
        <f t="shared" si="3"/>
        <v>0.53520164046479834</v>
      </c>
      <c r="Q42" t="s">
        <v>39</v>
      </c>
      <c r="R42">
        <v>8778</v>
      </c>
      <c r="S42" s="2">
        <v>0.11449999999999999</v>
      </c>
    </row>
    <row r="43" spans="1:19" x14ac:dyDescent="0.3">
      <c r="A43" s="5" t="s">
        <v>40</v>
      </c>
      <c r="B43" s="6">
        <f t="shared" ref="B43:K43" si="42">B97 / SUM($B97:$K97)</f>
        <v>9.727260513233911E-2</v>
      </c>
      <c r="C43" s="6">
        <f t="shared" si="42"/>
        <v>0.23993461417887052</v>
      </c>
      <c r="D43" s="6">
        <f t="shared" si="42"/>
        <v>4.852434054368758E-2</v>
      </c>
      <c r="E43" s="6">
        <f t="shared" si="42"/>
        <v>7.5126517085404632E-2</v>
      </c>
      <c r="F43" s="6">
        <f t="shared" si="42"/>
        <v>0.14044516100138832</v>
      </c>
      <c r="G43" s="6">
        <f t="shared" si="42"/>
        <v>9.3152402705002468E-2</v>
      </c>
      <c r="H43" s="6">
        <f t="shared" si="42"/>
        <v>0.18608088136504097</v>
      </c>
      <c r="I43" s="6">
        <f t="shared" si="42"/>
        <v>8.65242509740696E-2</v>
      </c>
      <c r="J43" s="6">
        <f t="shared" si="42"/>
        <v>1.8451341305029335E-2</v>
      </c>
      <c r="K43" s="6">
        <f t="shared" si="42"/>
        <v>1.4487885709167451E-2</v>
      </c>
      <c r="M43" s="5" t="s">
        <v>40</v>
      </c>
      <c r="N43" s="6">
        <f t="shared" si="2"/>
        <v>0.39869676205830978</v>
      </c>
      <c r="O43" s="6">
        <f t="shared" si="3"/>
        <v>0.60130323794169016</v>
      </c>
      <c r="Q43" t="s">
        <v>40</v>
      </c>
      <c r="R43">
        <v>44658</v>
      </c>
      <c r="S43" s="2">
        <v>7.2700000000000001E-2</v>
      </c>
    </row>
    <row r="44" spans="1:19" x14ac:dyDescent="0.3">
      <c r="A44" s="5" t="s">
        <v>41</v>
      </c>
      <c r="B44" s="6">
        <f t="shared" ref="B44:K44" si="43">B98 / SUM($B98:$K98)</f>
        <v>8.7192323738005839E-2</v>
      </c>
      <c r="C44" s="6">
        <f t="shared" si="43"/>
        <v>0.27617855652899459</v>
      </c>
      <c r="D44" s="6">
        <f t="shared" si="43"/>
        <v>4.3526630510360174E-2</v>
      </c>
      <c r="E44" s="6">
        <f t="shared" si="43"/>
        <v>7.2868863857599775E-2</v>
      </c>
      <c r="F44" s="6">
        <f t="shared" si="43"/>
        <v>0.13377833402864692</v>
      </c>
      <c r="G44" s="6">
        <f t="shared" si="43"/>
        <v>0.12237519121123627</v>
      </c>
      <c r="H44" s="6">
        <f t="shared" si="43"/>
        <v>0.18773466833541927</v>
      </c>
      <c r="I44" s="6">
        <f t="shared" si="43"/>
        <v>5.4234459741343347E-2</v>
      </c>
      <c r="J44" s="6">
        <f t="shared" si="43"/>
        <v>1.2237519121123627E-2</v>
      </c>
      <c r="K44" s="6">
        <f t="shared" si="43"/>
        <v>9.8734529272701994E-3</v>
      </c>
      <c r="M44" s="5" t="s">
        <v>41</v>
      </c>
      <c r="N44" s="6">
        <f t="shared" si="2"/>
        <v>0.38645529133639273</v>
      </c>
      <c r="O44" s="6">
        <f t="shared" si="3"/>
        <v>0.61354470866360722</v>
      </c>
      <c r="Q44" t="s">
        <v>41</v>
      </c>
      <c r="R44">
        <v>7191</v>
      </c>
      <c r="S44" s="2">
        <v>5.5300000000000002E-2</v>
      </c>
    </row>
    <row r="45" spans="1:19" x14ac:dyDescent="0.3">
      <c r="A45" s="5" t="s">
        <v>42</v>
      </c>
      <c r="B45" s="6">
        <f t="shared" ref="B45:K45" si="44">B99 / SUM($B99:$K99)</f>
        <v>9.93642329778507E-2</v>
      </c>
      <c r="C45" s="6">
        <f t="shared" si="44"/>
        <v>0.27168785890073832</v>
      </c>
      <c r="D45" s="6">
        <f t="shared" si="44"/>
        <v>5.6808859721082856E-2</v>
      </c>
      <c r="E45" s="6">
        <f t="shared" si="44"/>
        <v>7.4753896636587366E-2</v>
      </c>
      <c r="F45" s="6">
        <f t="shared" si="44"/>
        <v>0.13662154771670768</v>
      </c>
      <c r="G45" s="6">
        <f t="shared" si="44"/>
        <v>7.275430680885972E-2</v>
      </c>
      <c r="H45" s="6">
        <f t="shared" si="44"/>
        <v>0.18160377358490565</v>
      </c>
      <c r="I45" s="6">
        <f t="shared" si="44"/>
        <v>7.3933552091878588E-2</v>
      </c>
      <c r="J45" s="6">
        <f t="shared" si="44"/>
        <v>1.8098851517637408E-2</v>
      </c>
      <c r="K45" s="6">
        <f t="shared" si="44"/>
        <v>1.4373120043751708E-2</v>
      </c>
      <c r="M45" s="5" t="s">
        <v>42</v>
      </c>
      <c r="N45" s="6">
        <f t="shared" si="2"/>
        <v>0.36076360404703306</v>
      </c>
      <c r="O45" s="6">
        <f t="shared" si="3"/>
        <v>0.63923639595296688</v>
      </c>
      <c r="Q45" t="s">
        <v>42</v>
      </c>
      <c r="R45">
        <v>58512</v>
      </c>
      <c r="S45" s="2">
        <v>6.6900000000000001E-2</v>
      </c>
    </row>
    <row r="46" spans="1:19" x14ac:dyDescent="0.3">
      <c r="A46" s="5" t="s">
        <v>43</v>
      </c>
      <c r="B46" s="6">
        <f t="shared" ref="B46:K46" si="45">B100 / SUM($B100:$K100)</f>
        <v>0.12640238047869073</v>
      </c>
      <c r="C46" s="6">
        <f t="shared" si="45"/>
        <v>0.20916553495895576</v>
      </c>
      <c r="D46" s="6">
        <f t="shared" si="45"/>
        <v>4.533030006833496E-2</v>
      </c>
      <c r="E46" s="6">
        <f t="shared" si="45"/>
        <v>7.3269784701618421E-2</v>
      </c>
      <c r="F46" s="6">
        <f t="shared" si="45"/>
        <v>0.14317039625628206</v>
      </c>
      <c r="G46" s="6">
        <f t="shared" si="45"/>
        <v>7.4714333907116348E-2</v>
      </c>
      <c r="H46" s="6">
        <f t="shared" si="45"/>
        <v>0.20865951023726936</v>
      </c>
      <c r="I46" s="6">
        <f t="shared" si="45"/>
        <v>8.6690252320361219E-2</v>
      </c>
      <c r="J46" s="6">
        <f t="shared" si="45"/>
        <v>1.8688314721426902E-2</v>
      </c>
      <c r="K46" s="6">
        <f t="shared" si="45"/>
        <v>1.3909192349944208E-2</v>
      </c>
      <c r="M46" s="5" t="s">
        <v>43</v>
      </c>
      <c r="N46" s="6">
        <f t="shared" si="2"/>
        <v>0.40266160353611802</v>
      </c>
      <c r="O46" s="6">
        <f t="shared" si="3"/>
        <v>0.59733839646388198</v>
      </c>
      <c r="Q46" t="s">
        <v>43</v>
      </c>
      <c r="R46">
        <v>231214</v>
      </c>
      <c r="S46" s="2">
        <v>7.6499999999999999E-2</v>
      </c>
    </row>
    <row r="47" spans="1:19" x14ac:dyDescent="0.3">
      <c r="A47" s="5" t="s">
        <v>44</v>
      </c>
      <c r="B47" s="6">
        <f t="shared" ref="B47:K47" si="46">B101 / SUM($B101:$K101)</f>
        <v>6.8879124267653413E-2</v>
      </c>
      <c r="C47" s="6">
        <f t="shared" si="46"/>
        <v>0.20848751156336726</v>
      </c>
      <c r="D47" s="6">
        <f t="shared" si="46"/>
        <v>2.8291705211224174E-2</v>
      </c>
      <c r="E47" s="6">
        <f t="shared" si="46"/>
        <v>8.9924452667283383E-2</v>
      </c>
      <c r="F47" s="6">
        <f t="shared" si="46"/>
        <v>0.16994295405488746</v>
      </c>
      <c r="G47" s="6">
        <f t="shared" si="46"/>
        <v>9.6130126426148627E-2</v>
      </c>
      <c r="H47" s="6">
        <f t="shared" si="46"/>
        <v>0.21912580943570767</v>
      </c>
      <c r="I47" s="6">
        <f t="shared" si="46"/>
        <v>8.5414739438791243E-2</v>
      </c>
      <c r="J47" s="6">
        <f t="shared" si="46"/>
        <v>1.7306506321307431E-2</v>
      </c>
      <c r="K47" s="6">
        <f t="shared" si="46"/>
        <v>1.6497070613629355E-2</v>
      </c>
      <c r="M47" s="5" t="s">
        <v>44</v>
      </c>
      <c r="N47" s="6">
        <f t="shared" si="2"/>
        <v>0.43447425223558434</v>
      </c>
      <c r="O47" s="6">
        <f t="shared" si="3"/>
        <v>0.56552574776441566</v>
      </c>
      <c r="Q47" t="s">
        <v>44</v>
      </c>
      <c r="R47">
        <v>25944</v>
      </c>
      <c r="S47" s="2">
        <v>0.11050000000000001</v>
      </c>
    </row>
    <row r="48" spans="1:19" x14ac:dyDescent="0.3">
      <c r="A48" s="5" t="s">
        <v>45</v>
      </c>
      <c r="B48" s="6">
        <f t="shared" ref="B48:K48" si="47">B102 / SUM($B102:$K102)</f>
        <v>6.2933425797503467E-2</v>
      </c>
      <c r="C48" s="6">
        <f t="shared" si="47"/>
        <v>0.25693481276005548</v>
      </c>
      <c r="D48" s="6">
        <f t="shared" si="47"/>
        <v>2.9646324549237171E-2</v>
      </c>
      <c r="E48" s="6">
        <f t="shared" si="47"/>
        <v>5.9812760055478503E-2</v>
      </c>
      <c r="F48" s="6">
        <f t="shared" si="47"/>
        <v>0.11910540915395285</v>
      </c>
      <c r="G48" s="6">
        <f t="shared" si="47"/>
        <v>7.9056865464632461E-2</v>
      </c>
      <c r="H48" s="6">
        <f t="shared" si="47"/>
        <v>0.21601941747572814</v>
      </c>
      <c r="I48" s="6">
        <f t="shared" si="47"/>
        <v>0.12343966712898752</v>
      </c>
      <c r="J48" s="6">
        <f t="shared" si="47"/>
        <v>3.0339805825242719E-2</v>
      </c>
      <c r="K48" s="6">
        <f t="shared" si="47"/>
        <v>2.2711511789181692E-2</v>
      </c>
      <c r="M48" s="5" t="s">
        <v>45</v>
      </c>
      <c r="N48" s="6">
        <f t="shared" si="2"/>
        <v>0.4715672676837725</v>
      </c>
      <c r="O48" s="6">
        <f t="shared" si="3"/>
        <v>0.52843273231622745</v>
      </c>
      <c r="Q48" t="s">
        <v>45</v>
      </c>
      <c r="R48">
        <v>5768</v>
      </c>
      <c r="S48" s="2">
        <v>8.0399999999999999E-2</v>
      </c>
    </row>
    <row r="49" spans="1:19" x14ac:dyDescent="0.3">
      <c r="A49" s="5" t="s">
        <v>46</v>
      </c>
      <c r="B49" s="6">
        <f t="shared" ref="B49:K49" si="48">B103 / SUM($B103:$K103)</f>
        <v>8.1342450460507948E-2</v>
      </c>
      <c r="C49" s="6">
        <f t="shared" si="48"/>
        <v>0.20907061121964834</v>
      </c>
      <c r="D49" s="6">
        <f t="shared" si="48"/>
        <v>3.8194250627965394E-2</v>
      </c>
      <c r="E49" s="6">
        <f t="shared" si="48"/>
        <v>6.5238626849009204E-2</v>
      </c>
      <c r="F49" s="6">
        <f t="shared" si="48"/>
        <v>0.1285235835891711</v>
      </c>
      <c r="G49" s="6">
        <f t="shared" si="48"/>
        <v>7.2885849846497347E-2</v>
      </c>
      <c r="H49" s="6">
        <f t="shared" si="48"/>
        <v>0.22622104381802957</v>
      </c>
      <c r="I49" s="6">
        <f t="shared" si="48"/>
        <v>0.12989115266536422</v>
      </c>
      <c r="J49" s="6">
        <f t="shared" si="48"/>
        <v>2.7267652804912085E-2</v>
      </c>
      <c r="K49" s="6">
        <f t="shared" si="48"/>
        <v>2.136477811889478E-2</v>
      </c>
      <c r="M49" s="5" t="s">
        <v>46</v>
      </c>
      <c r="N49" s="6">
        <f t="shared" si="2"/>
        <v>0.47763047725369795</v>
      </c>
      <c r="O49" s="6">
        <f t="shared" si="3"/>
        <v>0.522369522746302</v>
      </c>
      <c r="Q49" t="s">
        <v>46</v>
      </c>
      <c r="R49">
        <v>71660</v>
      </c>
      <c r="S49" s="2">
        <v>8.6999999999999994E-2</v>
      </c>
    </row>
    <row r="50" spans="1:19" x14ac:dyDescent="0.3">
      <c r="A50" s="5" t="s">
        <v>47</v>
      </c>
      <c r="B50" s="6">
        <f t="shared" ref="B50:K50" si="49">B104 / SUM($B104:$K104)</f>
        <v>7.5600369458128078E-2</v>
      </c>
      <c r="C50" s="6">
        <f t="shared" si="49"/>
        <v>0.18973214285714285</v>
      </c>
      <c r="D50" s="6">
        <f t="shared" si="49"/>
        <v>3.7884852216748768E-2</v>
      </c>
      <c r="E50" s="6">
        <f t="shared" si="49"/>
        <v>7.7616995073891623E-2</v>
      </c>
      <c r="F50" s="6">
        <f t="shared" si="49"/>
        <v>0.14405788177339901</v>
      </c>
      <c r="G50" s="6">
        <f t="shared" si="49"/>
        <v>9.645935960591133E-2</v>
      </c>
      <c r="H50" s="6">
        <f t="shared" si="49"/>
        <v>0.22849445812807881</v>
      </c>
      <c r="I50" s="6">
        <f t="shared" si="49"/>
        <v>0.10871305418719211</v>
      </c>
      <c r="J50" s="6">
        <f t="shared" si="49"/>
        <v>2.3044950738916256E-2</v>
      </c>
      <c r="K50" s="6">
        <f t="shared" si="49"/>
        <v>1.8395935960591133E-2</v>
      </c>
      <c r="M50" s="5" t="s">
        <v>47</v>
      </c>
      <c r="N50" s="6">
        <f t="shared" si="2"/>
        <v>0.47510775862068966</v>
      </c>
      <c r="O50" s="6">
        <f t="shared" si="3"/>
        <v>0.52489224137931034</v>
      </c>
      <c r="Q50" t="s">
        <v>47</v>
      </c>
      <c r="R50">
        <v>64960</v>
      </c>
      <c r="S50" s="2">
        <v>6.9000000000000006E-2</v>
      </c>
    </row>
    <row r="51" spans="1:19" x14ac:dyDescent="0.3">
      <c r="A51" s="5" t="s">
        <v>48</v>
      </c>
      <c r="B51" s="6">
        <f t="shared" ref="B51:K51" si="50">B105 / SUM($B105:$K105)</f>
        <v>0.1053972510895072</v>
      </c>
      <c r="C51" s="6">
        <f t="shared" si="50"/>
        <v>0.33000335232986927</v>
      </c>
      <c r="D51" s="6">
        <f t="shared" si="50"/>
        <v>6.1548776399597722E-2</v>
      </c>
      <c r="E51" s="6">
        <f t="shared" si="50"/>
        <v>7.2678511565538048E-2</v>
      </c>
      <c r="F51" s="6">
        <f t="shared" si="50"/>
        <v>0.11947703654039557</v>
      </c>
      <c r="G51" s="6">
        <f t="shared" si="50"/>
        <v>8.2735501173315448E-2</v>
      </c>
      <c r="H51" s="6">
        <f t="shared" si="50"/>
        <v>0.13724438484746898</v>
      </c>
      <c r="I51" s="6">
        <f t="shared" si="50"/>
        <v>6.4834059671471669E-2</v>
      </c>
      <c r="J51" s="6">
        <f t="shared" si="50"/>
        <v>1.5420717398592021E-2</v>
      </c>
      <c r="K51" s="6">
        <f t="shared" si="50"/>
        <v>1.0660408984244049E-2</v>
      </c>
      <c r="M51" s="5" t="s">
        <v>48</v>
      </c>
      <c r="N51" s="6">
        <f t="shared" si="2"/>
        <v>0.31089507207509215</v>
      </c>
      <c r="O51" s="6">
        <f t="shared" si="3"/>
        <v>0.68910492792490774</v>
      </c>
      <c r="Q51" t="s">
        <v>48</v>
      </c>
      <c r="R51">
        <v>14915</v>
      </c>
      <c r="S51" s="2">
        <v>6.1100000000000002E-2</v>
      </c>
    </row>
    <row r="52" spans="1:19" x14ac:dyDescent="0.3">
      <c r="A52" s="5" t="s">
        <v>49</v>
      </c>
      <c r="B52" s="6">
        <f t="shared" ref="B52:K52" si="51">B106 / SUM($B106:$K106)</f>
        <v>7.2754861637982671E-2</v>
      </c>
      <c r="C52" s="6">
        <f t="shared" si="51"/>
        <v>0.29780777063450864</v>
      </c>
      <c r="D52" s="6">
        <f t="shared" si="51"/>
        <v>3.7635267340174902E-2</v>
      </c>
      <c r="E52" s="6">
        <f t="shared" si="51"/>
        <v>7.4751427544623245E-2</v>
      </c>
      <c r="F52" s="6">
        <f t="shared" si="51"/>
        <v>0.13249211356466878</v>
      </c>
      <c r="G52" s="6">
        <f t="shared" si="51"/>
        <v>0.10955157129736853</v>
      </c>
      <c r="H52" s="6">
        <f t="shared" si="51"/>
        <v>0.18216667332188635</v>
      </c>
      <c r="I52" s="6">
        <f t="shared" si="51"/>
        <v>6.8681867188435886E-2</v>
      </c>
      <c r="J52" s="6">
        <f t="shared" si="51"/>
        <v>1.3916064369284831E-2</v>
      </c>
      <c r="K52" s="6">
        <f t="shared" si="51"/>
        <v>1.0242383101066167E-2</v>
      </c>
      <c r="M52" s="5" t="s">
        <v>49</v>
      </c>
      <c r="N52" s="6">
        <f t="shared" si="2"/>
        <v>0.38455855927804178</v>
      </c>
      <c r="O52" s="6">
        <f t="shared" si="3"/>
        <v>0.61544144072195817</v>
      </c>
      <c r="Q52" t="s">
        <v>49</v>
      </c>
      <c r="R52">
        <v>50086</v>
      </c>
      <c r="S52" s="2">
        <v>5.8300000000000005E-2</v>
      </c>
    </row>
    <row r="53" spans="1:19" x14ac:dyDescent="0.3">
      <c r="A53" s="5" t="s">
        <v>50</v>
      </c>
      <c r="B53" s="6">
        <f t="shared" ref="B53:K53" si="52">B107 / SUM($B107:$K107)</f>
        <v>7.4113175675675672E-2</v>
      </c>
      <c r="C53" s="6">
        <f t="shared" si="52"/>
        <v>0.22782939189189189</v>
      </c>
      <c r="D53" s="6">
        <f t="shared" si="52"/>
        <v>5.5320945945945943E-2</v>
      </c>
      <c r="E53" s="6">
        <f t="shared" si="52"/>
        <v>8.8260135135135129E-2</v>
      </c>
      <c r="F53" s="6">
        <f t="shared" si="52"/>
        <v>0.16554054054054054</v>
      </c>
      <c r="G53" s="6">
        <f t="shared" si="52"/>
        <v>0.11190878378378379</v>
      </c>
      <c r="H53" s="6">
        <f t="shared" si="52"/>
        <v>0.17208614864864866</v>
      </c>
      <c r="I53" s="6">
        <f t="shared" si="52"/>
        <v>7.5591216216216214E-2</v>
      </c>
      <c r="J53" s="6">
        <f t="shared" si="52"/>
        <v>1.4146959459459459E-2</v>
      </c>
      <c r="K53" s="6">
        <f t="shared" si="52"/>
        <v>1.5202702702702704E-2</v>
      </c>
      <c r="M53" s="5" t="s">
        <v>50</v>
      </c>
      <c r="N53" s="6">
        <f t="shared" si="2"/>
        <v>0.38893581081081086</v>
      </c>
      <c r="O53" s="6">
        <f t="shared" si="3"/>
        <v>0.61106418918918914</v>
      </c>
      <c r="Q53" t="s">
        <v>50</v>
      </c>
      <c r="R53">
        <v>4736</v>
      </c>
      <c r="S53" s="2">
        <v>6.8200000000000011E-2</v>
      </c>
    </row>
    <row r="55" spans="1:19" x14ac:dyDescent="0.3">
      <c r="A55" s="13" t="s">
        <v>84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9" x14ac:dyDescent="0.3">
      <c r="A56" s="14" t="s">
        <v>51</v>
      </c>
      <c r="B56" s="1" t="s">
        <v>69</v>
      </c>
      <c r="C56" s="1" t="s">
        <v>74</v>
      </c>
      <c r="D56" s="1" t="s">
        <v>71</v>
      </c>
      <c r="E56" s="1" t="s">
        <v>85</v>
      </c>
      <c r="F56" s="1" t="s">
        <v>86</v>
      </c>
      <c r="G56" s="1" t="s">
        <v>67</v>
      </c>
      <c r="H56" s="1" t="s">
        <v>68</v>
      </c>
      <c r="I56" s="1" t="s">
        <v>72</v>
      </c>
      <c r="J56" s="1" t="s">
        <v>73</v>
      </c>
      <c r="K56" s="1" t="s">
        <v>70</v>
      </c>
    </row>
    <row r="57" spans="1:19" x14ac:dyDescent="0.3">
      <c r="A57" t="s">
        <v>0</v>
      </c>
      <c r="B57">
        <v>4843</v>
      </c>
      <c r="C57">
        <v>10880</v>
      </c>
      <c r="D57">
        <v>2367</v>
      </c>
      <c r="E57">
        <v>3209</v>
      </c>
      <c r="F57">
        <v>5992</v>
      </c>
      <c r="G57">
        <v>3732</v>
      </c>
      <c r="H57">
        <v>6675</v>
      </c>
      <c r="I57">
        <v>3048</v>
      </c>
      <c r="J57">
        <v>672</v>
      </c>
      <c r="K57">
        <v>460</v>
      </c>
    </row>
    <row r="58" spans="1:19" x14ac:dyDescent="0.3">
      <c r="A58" t="s">
        <v>1</v>
      </c>
      <c r="B58">
        <v>520</v>
      </c>
      <c r="C58">
        <v>1571</v>
      </c>
      <c r="D58">
        <v>279</v>
      </c>
      <c r="E58">
        <v>342</v>
      </c>
      <c r="F58">
        <v>879</v>
      </c>
      <c r="G58">
        <v>417</v>
      </c>
      <c r="H58">
        <v>786</v>
      </c>
      <c r="I58">
        <v>328</v>
      </c>
      <c r="J58">
        <v>71</v>
      </c>
      <c r="K58">
        <v>51</v>
      </c>
    </row>
    <row r="59" spans="1:19" x14ac:dyDescent="0.3">
      <c r="A59" t="s">
        <v>2</v>
      </c>
      <c r="B59">
        <v>6238</v>
      </c>
      <c r="C59">
        <v>12399</v>
      </c>
      <c r="D59">
        <v>2329</v>
      </c>
      <c r="E59">
        <v>4860</v>
      </c>
      <c r="F59">
        <v>9678</v>
      </c>
      <c r="G59">
        <v>5338</v>
      </c>
      <c r="H59">
        <v>11661</v>
      </c>
      <c r="I59">
        <v>5391</v>
      </c>
      <c r="J59">
        <v>1202</v>
      </c>
      <c r="K59">
        <v>896</v>
      </c>
    </row>
    <row r="60" spans="1:19" x14ac:dyDescent="0.3">
      <c r="A60" t="s">
        <v>3</v>
      </c>
      <c r="B60">
        <v>2867</v>
      </c>
      <c r="C60">
        <v>7293</v>
      </c>
      <c r="D60">
        <v>1571</v>
      </c>
      <c r="E60">
        <v>2078</v>
      </c>
      <c r="F60">
        <v>3721</v>
      </c>
      <c r="G60">
        <v>1908</v>
      </c>
      <c r="H60">
        <v>3558</v>
      </c>
      <c r="I60">
        <v>1511</v>
      </c>
      <c r="J60">
        <v>343</v>
      </c>
      <c r="K60">
        <v>251</v>
      </c>
    </row>
    <row r="61" spans="1:19" x14ac:dyDescent="0.3">
      <c r="A61" t="s">
        <v>4</v>
      </c>
      <c r="B61">
        <v>44217</v>
      </c>
      <c r="C61">
        <v>59446</v>
      </c>
      <c r="D61">
        <v>7885</v>
      </c>
      <c r="E61">
        <v>21576</v>
      </c>
      <c r="F61">
        <v>44998</v>
      </c>
      <c r="G61">
        <v>24196</v>
      </c>
      <c r="H61">
        <v>69761</v>
      </c>
      <c r="I61">
        <v>29903</v>
      </c>
      <c r="J61">
        <v>8387</v>
      </c>
      <c r="K61">
        <v>6336</v>
      </c>
    </row>
    <row r="62" spans="1:19" x14ac:dyDescent="0.3">
      <c r="A62" t="s">
        <v>5</v>
      </c>
      <c r="B62">
        <v>3235</v>
      </c>
      <c r="C62">
        <v>8370</v>
      </c>
      <c r="D62">
        <v>1838</v>
      </c>
      <c r="E62">
        <v>3267</v>
      </c>
      <c r="F62">
        <v>6422</v>
      </c>
      <c r="G62">
        <v>3761</v>
      </c>
      <c r="H62">
        <v>13278</v>
      </c>
      <c r="I62">
        <v>5970</v>
      </c>
      <c r="J62">
        <v>1284</v>
      </c>
      <c r="K62">
        <v>1031</v>
      </c>
    </row>
    <row r="63" spans="1:19" x14ac:dyDescent="0.3">
      <c r="A63" t="s">
        <v>6</v>
      </c>
      <c r="B63">
        <v>2429</v>
      </c>
      <c r="C63">
        <v>6644</v>
      </c>
      <c r="D63">
        <v>928</v>
      </c>
      <c r="E63">
        <v>2057</v>
      </c>
      <c r="F63">
        <v>3584</v>
      </c>
      <c r="G63">
        <v>2168</v>
      </c>
      <c r="H63">
        <v>7177</v>
      </c>
      <c r="I63">
        <v>4112</v>
      </c>
      <c r="J63">
        <v>1049</v>
      </c>
      <c r="K63">
        <v>600</v>
      </c>
    </row>
    <row r="64" spans="1:19" x14ac:dyDescent="0.3">
      <c r="A64" t="s">
        <v>7</v>
      </c>
      <c r="B64">
        <v>602</v>
      </c>
      <c r="C64">
        <v>1955</v>
      </c>
      <c r="D64">
        <v>286</v>
      </c>
      <c r="E64">
        <v>611</v>
      </c>
      <c r="F64">
        <v>947</v>
      </c>
      <c r="G64">
        <v>674</v>
      </c>
      <c r="H64">
        <v>1694</v>
      </c>
      <c r="I64">
        <v>952</v>
      </c>
      <c r="J64">
        <v>193</v>
      </c>
      <c r="K64">
        <v>152</v>
      </c>
    </row>
    <row r="65" spans="1:11" x14ac:dyDescent="0.3">
      <c r="A65" t="s">
        <v>8</v>
      </c>
      <c r="B65">
        <v>319</v>
      </c>
      <c r="C65">
        <v>572</v>
      </c>
      <c r="D65">
        <v>95</v>
      </c>
      <c r="E65">
        <v>279</v>
      </c>
      <c r="F65">
        <v>584</v>
      </c>
      <c r="G65">
        <v>172</v>
      </c>
      <c r="H65">
        <v>1615</v>
      </c>
      <c r="I65">
        <v>1359</v>
      </c>
      <c r="J65">
        <v>584</v>
      </c>
      <c r="K65">
        <v>311</v>
      </c>
    </row>
    <row r="66" spans="1:11" x14ac:dyDescent="0.3">
      <c r="A66" t="s">
        <v>9</v>
      </c>
      <c r="B66">
        <v>18239</v>
      </c>
      <c r="C66">
        <v>40859</v>
      </c>
      <c r="D66">
        <v>7800</v>
      </c>
      <c r="E66">
        <v>13534</v>
      </c>
      <c r="F66">
        <v>22677</v>
      </c>
      <c r="G66">
        <v>17767</v>
      </c>
      <c r="H66">
        <v>37924</v>
      </c>
      <c r="I66">
        <v>16345</v>
      </c>
      <c r="J66">
        <v>4771</v>
      </c>
      <c r="K66">
        <v>2731</v>
      </c>
    </row>
    <row r="67" spans="1:11" x14ac:dyDescent="0.3">
      <c r="A67" t="s">
        <v>10</v>
      </c>
      <c r="B67">
        <v>9158</v>
      </c>
      <c r="C67">
        <v>20009</v>
      </c>
      <c r="D67">
        <v>4448</v>
      </c>
      <c r="E67">
        <v>5959</v>
      </c>
      <c r="F67">
        <v>12201</v>
      </c>
      <c r="G67">
        <v>6858</v>
      </c>
      <c r="H67">
        <v>17521</v>
      </c>
      <c r="I67">
        <v>8097</v>
      </c>
      <c r="J67">
        <v>2086</v>
      </c>
      <c r="K67">
        <v>1451</v>
      </c>
    </row>
    <row r="68" spans="1:11" x14ac:dyDescent="0.3">
      <c r="A68" t="s">
        <v>11</v>
      </c>
      <c r="B68">
        <v>812</v>
      </c>
      <c r="C68">
        <v>3110</v>
      </c>
      <c r="D68">
        <v>325</v>
      </c>
      <c r="E68">
        <v>872</v>
      </c>
      <c r="F68">
        <v>1671</v>
      </c>
      <c r="G68">
        <v>1267</v>
      </c>
      <c r="H68">
        <v>2629</v>
      </c>
      <c r="I68">
        <v>1035</v>
      </c>
      <c r="J68">
        <v>343</v>
      </c>
      <c r="K68">
        <v>214</v>
      </c>
    </row>
    <row r="69" spans="1:11" x14ac:dyDescent="0.3">
      <c r="A69" t="s">
        <v>12</v>
      </c>
      <c r="B69">
        <v>1269</v>
      </c>
      <c r="C69">
        <v>3468</v>
      </c>
      <c r="D69">
        <v>700</v>
      </c>
      <c r="E69">
        <v>1398</v>
      </c>
      <c r="F69">
        <v>2584</v>
      </c>
      <c r="G69">
        <v>1433</v>
      </c>
      <c r="H69">
        <v>2904</v>
      </c>
      <c r="I69">
        <v>1062</v>
      </c>
      <c r="J69">
        <v>238</v>
      </c>
      <c r="K69">
        <v>175</v>
      </c>
    </row>
    <row r="70" spans="1:11" x14ac:dyDescent="0.3">
      <c r="A70" t="s">
        <v>13</v>
      </c>
      <c r="B70">
        <v>8746</v>
      </c>
      <c r="C70">
        <v>24372</v>
      </c>
      <c r="D70">
        <v>3917</v>
      </c>
      <c r="E70">
        <v>7908</v>
      </c>
      <c r="F70">
        <v>13533</v>
      </c>
      <c r="G70">
        <v>8830</v>
      </c>
      <c r="H70">
        <v>21440</v>
      </c>
      <c r="I70">
        <v>10265</v>
      </c>
      <c r="J70">
        <v>2254</v>
      </c>
      <c r="K70">
        <v>1457</v>
      </c>
    </row>
    <row r="71" spans="1:11" x14ac:dyDescent="0.3">
      <c r="A71" t="s">
        <v>14</v>
      </c>
      <c r="B71">
        <v>5558</v>
      </c>
      <c r="C71">
        <v>15926</v>
      </c>
      <c r="D71">
        <v>2929</v>
      </c>
      <c r="E71">
        <v>4355</v>
      </c>
      <c r="F71">
        <v>7107</v>
      </c>
      <c r="G71">
        <v>4805</v>
      </c>
      <c r="H71">
        <v>9497</v>
      </c>
      <c r="I71">
        <v>3864</v>
      </c>
      <c r="J71">
        <v>728</v>
      </c>
      <c r="K71">
        <v>620</v>
      </c>
    </row>
    <row r="72" spans="1:11" x14ac:dyDescent="0.3">
      <c r="A72" t="s">
        <v>15</v>
      </c>
      <c r="B72">
        <v>1706</v>
      </c>
      <c r="C72">
        <v>7706</v>
      </c>
      <c r="D72">
        <v>1043</v>
      </c>
      <c r="E72">
        <v>2293</v>
      </c>
      <c r="F72">
        <v>3759</v>
      </c>
      <c r="G72">
        <v>3171</v>
      </c>
      <c r="H72">
        <v>4736</v>
      </c>
      <c r="I72">
        <v>1648</v>
      </c>
      <c r="J72">
        <v>373</v>
      </c>
      <c r="K72">
        <v>258</v>
      </c>
    </row>
    <row r="73" spans="1:11" x14ac:dyDescent="0.3">
      <c r="A73" t="s">
        <v>16</v>
      </c>
      <c r="B73">
        <v>1766</v>
      </c>
      <c r="C73">
        <v>5662</v>
      </c>
      <c r="D73">
        <v>954</v>
      </c>
      <c r="E73">
        <v>2117</v>
      </c>
      <c r="F73">
        <v>3698</v>
      </c>
      <c r="G73">
        <v>2053</v>
      </c>
      <c r="H73">
        <v>4558</v>
      </c>
      <c r="I73">
        <v>2048</v>
      </c>
      <c r="J73">
        <v>402</v>
      </c>
      <c r="K73">
        <v>321</v>
      </c>
    </row>
    <row r="74" spans="1:11" x14ac:dyDescent="0.3">
      <c r="A74" t="s">
        <v>17</v>
      </c>
      <c r="B74">
        <v>4060</v>
      </c>
      <c r="C74">
        <v>10181</v>
      </c>
      <c r="D74">
        <v>2283</v>
      </c>
      <c r="E74">
        <v>2855</v>
      </c>
      <c r="F74">
        <v>4743</v>
      </c>
      <c r="G74">
        <v>3012</v>
      </c>
      <c r="H74">
        <v>5860</v>
      </c>
      <c r="I74">
        <v>2977</v>
      </c>
      <c r="J74">
        <v>784</v>
      </c>
      <c r="K74">
        <v>448</v>
      </c>
    </row>
    <row r="75" spans="1:11" x14ac:dyDescent="0.3">
      <c r="A75" t="s">
        <v>18</v>
      </c>
      <c r="B75">
        <v>4684</v>
      </c>
      <c r="C75">
        <v>9854</v>
      </c>
      <c r="D75">
        <v>2041</v>
      </c>
      <c r="E75">
        <v>2602</v>
      </c>
      <c r="F75">
        <v>5241</v>
      </c>
      <c r="G75">
        <v>2369</v>
      </c>
      <c r="H75">
        <v>5950</v>
      </c>
      <c r="I75">
        <v>2422</v>
      </c>
      <c r="J75">
        <v>700</v>
      </c>
      <c r="K75">
        <v>450</v>
      </c>
    </row>
    <row r="76" spans="1:11" x14ac:dyDescent="0.3">
      <c r="A76" t="s">
        <v>19</v>
      </c>
      <c r="B76">
        <v>839</v>
      </c>
      <c r="C76">
        <v>3379</v>
      </c>
      <c r="D76">
        <v>566</v>
      </c>
      <c r="E76">
        <v>819</v>
      </c>
      <c r="F76">
        <v>1657</v>
      </c>
      <c r="G76">
        <v>1175</v>
      </c>
      <c r="H76">
        <v>2361</v>
      </c>
      <c r="I76">
        <v>1020</v>
      </c>
      <c r="J76">
        <v>242</v>
      </c>
      <c r="K76">
        <v>165</v>
      </c>
    </row>
    <row r="77" spans="1:11" x14ac:dyDescent="0.3">
      <c r="A77" t="s">
        <v>20</v>
      </c>
      <c r="B77">
        <v>4027</v>
      </c>
      <c r="C77">
        <v>10152</v>
      </c>
      <c r="D77">
        <v>1475</v>
      </c>
      <c r="E77">
        <v>3254</v>
      </c>
      <c r="F77">
        <v>5912</v>
      </c>
      <c r="G77">
        <v>3301</v>
      </c>
      <c r="H77">
        <v>11680</v>
      </c>
      <c r="I77">
        <v>7139</v>
      </c>
      <c r="J77">
        <v>1699</v>
      </c>
      <c r="K77">
        <v>1608</v>
      </c>
    </row>
    <row r="78" spans="1:11" x14ac:dyDescent="0.3">
      <c r="A78" t="s">
        <v>21</v>
      </c>
      <c r="B78">
        <v>4726</v>
      </c>
      <c r="C78">
        <v>11923</v>
      </c>
      <c r="D78">
        <v>1504</v>
      </c>
      <c r="E78">
        <v>3478</v>
      </c>
      <c r="F78">
        <v>6995</v>
      </c>
      <c r="G78">
        <v>4090</v>
      </c>
      <c r="H78">
        <v>15283</v>
      </c>
      <c r="I78">
        <v>8847</v>
      </c>
      <c r="J78">
        <v>1820</v>
      </c>
      <c r="K78">
        <v>2014</v>
      </c>
    </row>
    <row r="79" spans="1:11" x14ac:dyDescent="0.3">
      <c r="A79" t="s">
        <v>22</v>
      </c>
      <c r="B79">
        <v>6891</v>
      </c>
      <c r="C79">
        <v>21770</v>
      </c>
      <c r="D79">
        <v>3299</v>
      </c>
      <c r="E79">
        <v>6943</v>
      </c>
      <c r="F79">
        <v>12015</v>
      </c>
      <c r="G79">
        <v>7840</v>
      </c>
      <c r="H79">
        <v>14718</v>
      </c>
      <c r="I79">
        <v>6885</v>
      </c>
      <c r="J79">
        <v>1408</v>
      </c>
      <c r="K79">
        <v>991</v>
      </c>
    </row>
    <row r="80" spans="1:11" x14ac:dyDescent="0.3">
      <c r="A80" t="s">
        <v>23</v>
      </c>
      <c r="B80">
        <v>2887</v>
      </c>
      <c r="C80">
        <v>11604</v>
      </c>
      <c r="D80">
        <v>1482</v>
      </c>
      <c r="E80">
        <v>3574</v>
      </c>
      <c r="F80">
        <v>6576</v>
      </c>
      <c r="G80">
        <v>5780</v>
      </c>
      <c r="H80">
        <v>10088</v>
      </c>
      <c r="I80">
        <v>3395</v>
      </c>
      <c r="J80">
        <v>822</v>
      </c>
      <c r="K80">
        <v>572</v>
      </c>
    </row>
    <row r="81" spans="1:11" x14ac:dyDescent="0.3">
      <c r="A81" t="s">
        <v>24</v>
      </c>
      <c r="B81">
        <v>3106</v>
      </c>
      <c r="C81">
        <v>5873</v>
      </c>
      <c r="D81">
        <v>1524</v>
      </c>
      <c r="E81">
        <v>1713</v>
      </c>
      <c r="F81">
        <v>3619</v>
      </c>
      <c r="G81">
        <v>2457</v>
      </c>
      <c r="H81">
        <v>3413</v>
      </c>
      <c r="I81">
        <v>1551</v>
      </c>
      <c r="J81">
        <v>338</v>
      </c>
      <c r="K81">
        <v>263</v>
      </c>
    </row>
    <row r="82" spans="1:11" x14ac:dyDescent="0.3">
      <c r="A82" t="s">
        <v>25</v>
      </c>
      <c r="B82">
        <v>4801</v>
      </c>
      <c r="C82">
        <v>14192</v>
      </c>
      <c r="D82">
        <v>2376</v>
      </c>
      <c r="E82">
        <v>4193</v>
      </c>
      <c r="F82">
        <v>7321</v>
      </c>
      <c r="G82">
        <v>3993</v>
      </c>
      <c r="H82">
        <v>9110</v>
      </c>
      <c r="I82">
        <v>4047</v>
      </c>
      <c r="J82">
        <v>886</v>
      </c>
      <c r="K82">
        <v>621</v>
      </c>
    </row>
    <row r="83" spans="1:11" x14ac:dyDescent="0.3">
      <c r="A83" t="s">
        <v>26</v>
      </c>
      <c r="B83">
        <v>630</v>
      </c>
      <c r="C83">
        <v>2158</v>
      </c>
      <c r="D83">
        <v>400</v>
      </c>
      <c r="E83">
        <v>714</v>
      </c>
      <c r="F83">
        <v>1409</v>
      </c>
      <c r="G83">
        <v>841</v>
      </c>
      <c r="H83">
        <v>1891</v>
      </c>
      <c r="I83">
        <v>644</v>
      </c>
      <c r="J83">
        <v>157</v>
      </c>
      <c r="K83">
        <v>113</v>
      </c>
    </row>
    <row r="84" spans="1:11" x14ac:dyDescent="0.3">
      <c r="A84" t="s">
        <v>27</v>
      </c>
      <c r="B84">
        <v>1066</v>
      </c>
      <c r="C84">
        <v>3831</v>
      </c>
      <c r="D84">
        <v>563</v>
      </c>
      <c r="E84">
        <v>1353</v>
      </c>
      <c r="F84">
        <v>2370</v>
      </c>
      <c r="G84">
        <v>1847</v>
      </c>
      <c r="H84">
        <v>3127</v>
      </c>
      <c r="I84">
        <v>1082</v>
      </c>
      <c r="J84">
        <v>264</v>
      </c>
      <c r="K84">
        <v>153</v>
      </c>
    </row>
    <row r="85" spans="1:11" x14ac:dyDescent="0.3">
      <c r="A85" t="s">
        <v>28</v>
      </c>
      <c r="B85">
        <v>2808</v>
      </c>
      <c r="C85">
        <v>5913</v>
      </c>
      <c r="D85">
        <v>982</v>
      </c>
      <c r="E85">
        <v>2063</v>
      </c>
      <c r="F85">
        <v>3948</v>
      </c>
      <c r="G85">
        <v>2075</v>
      </c>
      <c r="H85">
        <v>4473</v>
      </c>
      <c r="I85">
        <v>1736</v>
      </c>
      <c r="J85">
        <v>497</v>
      </c>
      <c r="K85">
        <v>282</v>
      </c>
    </row>
    <row r="86" spans="1:11" x14ac:dyDescent="0.3">
      <c r="A86" t="s">
        <v>29</v>
      </c>
      <c r="B86">
        <v>635</v>
      </c>
      <c r="C86">
        <v>2767</v>
      </c>
      <c r="D86">
        <v>435</v>
      </c>
      <c r="E86">
        <v>733</v>
      </c>
      <c r="F86">
        <v>1412</v>
      </c>
      <c r="G86">
        <v>1088</v>
      </c>
      <c r="H86">
        <v>2813</v>
      </c>
      <c r="I86">
        <v>1417</v>
      </c>
      <c r="J86">
        <v>232</v>
      </c>
      <c r="K86">
        <v>244</v>
      </c>
    </row>
    <row r="87" spans="1:11" x14ac:dyDescent="0.3">
      <c r="A87" t="s">
        <v>30</v>
      </c>
      <c r="B87">
        <v>6254</v>
      </c>
      <c r="C87">
        <v>16946</v>
      </c>
      <c r="D87">
        <v>1769</v>
      </c>
      <c r="E87">
        <v>4504</v>
      </c>
      <c r="F87">
        <v>8205</v>
      </c>
      <c r="G87">
        <v>4730</v>
      </c>
      <c r="H87">
        <v>19669</v>
      </c>
      <c r="I87">
        <v>9722</v>
      </c>
      <c r="J87">
        <v>2256</v>
      </c>
      <c r="K87">
        <v>1438</v>
      </c>
    </row>
    <row r="88" spans="1:11" x14ac:dyDescent="0.3">
      <c r="A88" t="s">
        <v>31</v>
      </c>
      <c r="B88">
        <v>1969</v>
      </c>
      <c r="C88">
        <v>3815</v>
      </c>
      <c r="D88">
        <v>727</v>
      </c>
      <c r="E88">
        <v>1104</v>
      </c>
      <c r="F88">
        <v>2707</v>
      </c>
      <c r="G88">
        <v>1357</v>
      </c>
      <c r="H88">
        <v>2619</v>
      </c>
      <c r="I88">
        <v>1495</v>
      </c>
      <c r="J88">
        <v>297</v>
      </c>
      <c r="K88">
        <v>350</v>
      </c>
    </row>
    <row r="89" spans="1:11" x14ac:dyDescent="0.3">
      <c r="A89" t="s">
        <v>32</v>
      </c>
      <c r="B89">
        <v>18540</v>
      </c>
      <c r="C89">
        <v>36565</v>
      </c>
      <c r="D89">
        <v>6658</v>
      </c>
      <c r="E89">
        <v>9957</v>
      </c>
      <c r="F89">
        <v>18592</v>
      </c>
      <c r="G89">
        <v>14941</v>
      </c>
      <c r="H89">
        <v>35066</v>
      </c>
      <c r="I89">
        <v>19913</v>
      </c>
      <c r="J89">
        <v>4654</v>
      </c>
      <c r="K89">
        <v>2829</v>
      </c>
    </row>
    <row r="90" spans="1:11" x14ac:dyDescent="0.3">
      <c r="A90" t="s">
        <v>33</v>
      </c>
      <c r="B90">
        <v>8387</v>
      </c>
      <c r="C90">
        <v>19567</v>
      </c>
      <c r="D90">
        <v>3789</v>
      </c>
      <c r="E90">
        <v>6667</v>
      </c>
      <c r="F90">
        <v>12234</v>
      </c>
      <c r="G90">
        <v>8473</v>
      </c>
      <c r="H90">
        <v>18879</v>
      </c>
      <c r="I90">
        <v>8108</v>
      </c>
      <c r="J90">
        <v>1665</v>
      </c>
      <c r="K90">
        <v>1421</v>
      </c>
    </row>
    <row r="91" spans="1:11" x14ac:dyDescent="0.3">
      <c r="A91" t="s">
        <v>34</v>
      </c>
      <c r="B91">
        <v>453</v>
      </c>
      <c r="C91">
        <v>1487</v>
      </c>
      <c r="D91">
        <v>226</v>
      </c>
      <c r="E91">
        <v>503</v>
      </c>
      <c r="F91">
        <v>1042</v>
      </c>
      <c r="G91">
        <v>868</v>
      </c>
      <c r="H91">
        <v>1276</v>
      </c>
      <c r="I91">
        <v>324</v>
      </c>
      <c r="J91">
        <v>78</v>
      </c>
      <c r="K91">
        <v>60</v>
      </c>
    </row>
    <row r="92" spans="1:11" x14ac:dyDescent="0.3">
      <c r="A92" t="s">
        <v>35</v>
      </c>
      <c r="B92">
        <v>8180</v>
      </c>
      <c r="C92">
        <v>29170</v>
      </c>
      <c r="D92">
        <v>3499</v>
      </c>
      <c r="E92">
        <v>7400</v>
      </c>
      <c r="F92">
        <v>12259</v>
      </c>
      <c r="G92">
        <v>8055</v>
      </c>
      <c r="H92">
        <v>17494</v>
      </c>
      <c r="I92">
        <v>8344</v>
      </c>
      <c r="J92">
        <v>1775</v>
      </c>
      <c r="K92">
        <v>1213</v>
      </c>
    </row>
    <row r="93" spans="1:11" x14ac:dyDescent="0.3">
      <c r="A93" t="s">
        <v>36</v>
      </c>
      <c r="B93">
        <v>3550</v>
      </c>
      <c r="C93">
        <v>8999</v>
      </c>
      <c r="D93">
        <v>1661</v>
      </c>
      <c r="E93">
        <v>2550</v>
      </c>
      <c r="F93">
        <v>4676</v>
      </c>
      <c r="G93">
        <v>2274</v>
      </c>
      <c r="H93">
        <v>4657</v>
      </c>
      <c r="I93">
        <v>1659</v>
      </c>
      <c r="J93">
        <v>383</v>
      </c>
      <c r="K93">
        <v>281</v>
      </c>
    </row>
    <row r="94" spans="1:11" x14ac:dyDescent="0.3">
      <c r="A94" t="s">
        <v>37</v>
      </c>
      <c r="B94">
        <v>2818</v>
      </c>
      <c r="C94">
        <v>6927</v>
      </c>
      <c r="D94">
        <v>1618</v>
      </c>
      <c r="E94">
        <v>3150</v>
      </c>
      <c r="F94">
        <v>5773</v>
      </c>
      <c r="G94">
        <v>3070</v>
      </c>
      <c r="H94">
        <v>7677</v>
      </c>
      <c r="I94">
        <v>3455</v>
      </c>
      <c r="J94">
        <v>883</v>
      </c>
      <c r="K94">
        <v>647</v>
      </c>
    </row>
    <row r="95" spans="1:11" x14ac:dyDescent="0.3">
      <c r="A95" t="s">
        <v>38</v>
      </c>
      <c r="B95">
        <v>8576</v>
      </c>
      <c r="C95">
        <v>35124</v>
      </c>
      <c r="D95">
        <v>4128</v>
      </c>
      <c r="E95">
        <v>6794</v>
      </c>
      <c r="F95">
        <v>11536</v>
      </c>
      <c r="G95">
        <v>9344</v>
      </c>
      <c r="H95">
        <v>19973</v>
      </c>
      <c r="I95">
        <v>9689</v>
      </c>
      <c r="J95">
        <v>2038</v>
      </c>
      <c r="K95">
        <v>1620</v>
      </c>
    </row>
    <row r="96" spans="1:11" x14ac:dyDescent="0.3">
      <c r="A96" t="s">
        <v>39</v>
      </c>
      <c r="B96">
        <v>743</v>
      </c>
      <c r="C96">
        <v>1851</v>
      </c>
      <c r="D96">
        <v>309</v>
      </c>
      <c r="E96">
        <v>628</v>
      </c>
      <c r="F96">
        <v>1167</v>
      </c>
      <c r="G96">
        <v>681</v>
      </c>
      <c r="H96">
        <v>2025</v>
      </c>
      <c r="I96">
        <v>971</v>
      </c>
      <c r="J96">
        <v>226</v>
      </c>
      <c r="K96">
        <v>177</v>
      </c>
    </row>
    <row r="97" spans="1:11" x14ac:dyDescent="0.3">
      <c r="A97" t="s">
        <v>40</v>
      </c>
      <c r="B97">
        <v>4344</v>
      </c>
      <c r="C97">
        <v>10715</v>
      </c>
      <c r="D97">
        <v>2167</v>
      </c>
      <c r="E97">
        <v>3355</v>
      </c>
      <c r="F97">
        <v>6272</v>
      </c>
      <c r="G97">
        <v>4160</v>
      </c>
      <c r="H97">
        <v>8310</v>
      </c>
      <c r="I97">
        <v>3864</v>
      </c>
      <c r="J97">
        <v>824</v>
      </c>
      <c r="K97">
        <v>647</v>
      </c>
    </row>
    <row r="98" spans="1:11" x14ac:dyDescent="0.3">
      <c r="A98" t="s">
        <v>41</v>
      </c>
      <c r="B98">
        <v>627</v>
      </c>
      <c r="C98">
        <v>1986</v>
      </c>
      <c r="D98">
        <v>313</v>
      </c>
      <c r="E98">
        <v>524</v>
      </c>
      <c r="F98">
        <v>962</v>
      </c>
      <c r="G98">
        <v>880</v>
      </c>
      <c r="H98">
        <v>1350</v>
      </c>
      <c r="I98">
        <v>390</v>
      </c>
      <c r="J98">
        <v>88</v>
      </c>
      <c r="K98">
        <v>71</v>
      </c>
    </row>
    <row r="99" spans="1:11" x14ac:dyDescent="0.3">
      <c r="A99" t="s">
        <v>42</v>
      </c>
      <c r="B99">
        <v>5814</v>
      </c>
      <c r="C99">
        <v>15897</v>
      </c>
      <c r="D99">
        <v>3324</v>
      </c>
      <c r="E99">
        <v>4374</v>
      </c>
      <c r="F99">
        <v>7994</v>
      </c>
      <c r="G99">
        <v>4257</v>
      </c>
      <c r="H99">
        <v>10626</v>
      </c>
      <c r="I99">
        <v>4326</v>
      </c>
      <c r="J99">
        <v>1059</v>
      </c>
      <c r="K99">
        <v>841</v>
      </c>
    </row>
    <row r="100" spans="1:11" x14ac:dyDescent="0.3">
      <c r="A100" t="s">
        <v>43</v>
      </c>
      <c r="B100">
        <v>29226</v>
      </c>
      <c r="C100">
        <v>48362</v>
      </c>
      <c r="D100">
        <v>10481</v>
      </c>
      <c r="E100">
        <v>16941</v>
      </c>
      <c r="F100">
        <v>33103</v>
      </c>
      <c r="G100">
        <v>17275</v>
      </c>
      <c r="H100">
        <v>48245</v>
      </c>
      <c r="I100">
        <v>20044</v>
      </c>
      <c r="J100">
        <v>4321</v>
      </c>
      <c r="K100">
        <v>3216</v>
      </c>
    </row>
    <row r="101" spans="1:11" x14ac:dyDescent="0.3">
      <c r="A101" t="s">
        <v>44</v>
      </c>
      <c r="B101">
        <v>1787</v>
      </c>
      <c r="C101">
        <v>5409</v>
      </c>
      <c r="D101">
        <v>734</v>
      </c>
      <c r="E101">
        <v>2333</v>
      </c>
      <c r="F101">
        <v>4409</v>
      </c>
      <c r="G101">
        <v>2494</v>
      </c>
      <c r="H101">
        <v>5685</v>
      </c>
      <c r="I101">
        <v>2216</v>
      </c>
      <c r="J101">
        <v>449</v>
      </c>
      <c r="K101">
        <v>428</v>
      </c>
    </row>
    <row r="102" spans="1:11" x14ac:dyDescent="0.3">
      <c r="A102" t="s">
        <v>45</v>
      </c>
      <c r="B102">
        <v>363</v>
      </c>
      <c r="C102">
        <v>1482</v>
      </c>
      <c r="D102">
        <v>171</v>
      </c>
      <c r="E102">
        <v>345</v>
      </c>
      <c r="F102">
        <v>687</v>
      </c>
      <c r="G102">
        <v>456</v>
      </c>
      <c r="H102">
        <v>1246</v>
      </c>
      <c r="I102">
        <v>712</v>
      </c>
      <c r="J102">
        <v>175</v>
      </c>
      <c r="K102">
        <v>131</v>
      </c>
    </row>
    <row r="103" spans="1:11" x14ac:dyDescent="0.3">
      <c r="A103" t="s">
        <v>46</v>
      </c>
      <c r="B103">
        <v>5829</v>
      </c>
      <c r="C103">
        <v>14982</v>
      </c>
      <c r="D103">
        <v>2737</v>
      </c>
      <c r="E103">
        <v>4675</v>
      </c>
      <c r="F103">
        <v>9210</v>
      </c>
      <c r="G103">
        <v>5223</v>
      </c>
      <c r="H103">
        <v>16211</v>
      </c>
      <c r="I103">
        <v>9308</v>
      </c>
      <c r="J103">
        <v>1954</v>
      </c>
      <c r="K103">
        <v>1531</v>
      </c>
    </row>
    <row r="104" spans="1:11" x14ac:dyDescent="0.3">
      <c r="A104" t="s">
        <v>47</v>
      </c>
      <c r="B104">
        <v>4911</v>
      </c>
      <c r="C104">
        <v>12325</v>
      </c>
      <c r="D104">
        <v>2461</v>
      </c>
      <c r="E104">
        <v>5042</v>
      </c>
      <c r="F104">
        <v>9358</v>
      </c>
      <c r="G104">
        <v>6266</v>
      </c>
      <c r="H104">
        <v>14843</v>
      </c>
      <c r="I104">
        <v>7062</v>
      </c>
      <c r="J104">
        <v>1497</v>
      </c>
      <c r="K104">
        <v>1195</v>
      </c>
    </row>
    <row r="105" spans="1:11" x14ac:dyDescent="0.3">
      <c r="A105" t="s">
        <v>48</v>
      </c>
      <c r="B105">
        <v>1572</v>
      </c>
      <c r="C105">
        <v>4922</v>
      </c>
      <c r="D105">
        <v>918</v>
      </c>
      <c r="E105">
        <v>1084</v>
      </c>
      <c r="F105">
        <v>1782</v>
      </c>
      <c r="G105">
        <v>1234</v>
      </c>
      <c r="H105">
        <v>2047</v>
      </c>
      <c r="I105">
        <v>967</v>
      </c>
      <c r="J105">
        <v>230</v>
      </c>
      <c r="K105">
        <v>159</v>
      </c>
    </row>
    <row r="106" spans="1:11" x14ac:dyDescent="0.3">
      <c r="A106" t="s">
        <v>49</v>
      </c>
      <c r="B106">
        <v>3644</v>
      </c>
      <c r="C106">
        <v>14916</v>
      </c>
      <c r="D106">
        <v>1885</v>
      </c>
      <c r="E106">
        <v>3744</v>
      </c>
      <c r="F106">
        <v>6636</v>
      </c>
      <c r="G106">
        <v>5487</v>
      </c>
      <c r="H106">
        <v>9124</v>
      </c>
      <c r="I106">
        <v>3440</v>
      </c>
      <c r="J106">
        <v>697</v>
      </c>
      <c r="K106">
        <v>513</v>
      </c>
    </row>
    <row r="107" spans="1:11" x14ac:dyDescent="0.3">
      <c r="A107" t="s">
        <v>50</v>
      </c>
      <c r="B107">
        <v>351</v>
      </c>
      <c r="C107">
        <v>1079</v>
      </c>
      <c r="D107">
        <v>262</v>
      </c>
      <c r="E107">
        <v>418</v>
      </c>
      <c r="F107">
        <v>784</v>
      </c>
      <c r="G107">
        <v>530</v>
      </c>
      <c r="H107">
        <v>815</v>
      </c>
      <c r="I107">
        <v>358</v>
      </c>
      <c r="J107">
        <v>67</v>
      </c>
      <c r="K107">
        <v>72</v>
      </c>
    </row>
  </sheetData>
  <mergeCells count="4">
    <mergeCell ref="Q1:S1"/>
    <mergeCell ref="M1:O1"/>
    <mergeCell ref="A1:I1"/>
    <mergeCell ref="A55:K5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2B6F-EB68-437A-B905-7650B476853C}">
  <sheetPr>
    <tabColor rgb="FFFFC000"/>
  </sheetPr>
  <dimension ref="A1:V77"/>
  <sheetViews>
    <sheetView topLeftCell="C1" zoomScaleNormal="100" workbookViewId="0">
      <selection activeCell="D23" sqref="D23"/>
    </sheetView>
  </sheetViews>
  <sheetFormatPr defaultRowHeight="14.4" x14ac:dyDescent="0.3"/>
  <cols>
    <col min="1" max="1" width="20.44140625" bestFit="1" customWidth="1"/>
    <col min="2" max="2" width="13.44140625" bestFit="1" customWidth="1"/>
    <col min="3" max="3" width="12.6640625" bestFit="1" customWidth="1"/>
    <col min="4" max="4" width="13.44140625" bestFit="1" customWidth="1"/>
    <col min="5" max="5" width="12.6640625" bestFit="1" customWidth="1"/>
    <col min="6" max="6" width="12.6640625" customWidth="1"/>
    <col min="7" max="7" width="20.6640625" bestFit="1" customWidth="1"/>
    <col min="8" max="8" width="34.44140625" customWidth="1"/>
    <col min="9" max="9" width="1.6640625" customWidth="1"/>
    <col min="10" max="10" width="2.21875" customWidth="1"/>
    <col min="11" max="11" width="21.5546875" bestFit="1" customWidth="1"/>
    <col min="12" max="12" width="27.6640625" customWidth="1"/>
    <col min="21" max="21" width="28" bestFit="1" customWidth="1"/>
    <col min="22" max="22" width="16.44140625" bestFit="1" customWidth="1"/>
    <col min="23" max="23" width="15.88671875" bestFit="1" customWidth="1"/>
    <col min="24" max="24" width="16.21875" bestFit="1" customWidth="1"/>
    <col min="25" max="25" width="15.6640625" bestFit="1" customWidth="1"/>
    <col min="26" max="26" width="25.21875" bestFit="1" customWidth="1"/>
    <col min="27" max="27" width="14.44140625" bestFit="1" customWidth="1"/>
    <col min="28" max="28" width="41.88671875" bestFit="1" customWidth="1"/>
    <col min="29" max="29" width="25" bestFit="1" customWidth="1"/>
  </cols>
  <sheetData>
    <row r="1" spans="1:6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6" x14ac:dyDescent="0.3">
      <c r="A2" t="s">
        <v>0</v>
      </c>
      <c r="B2">
        <v>37418</v>
      </c>
      <c r="C2">
        <v>11026</v>
      </c>
      <c r="D2" s="2">
        <v>0.77239999999999998</v>
      </c>
      <c r="E2" s="2">
        <v>0.22760000000000002</v>
      </c>
      <c r="F2" s="2"/>
    </row>
    <row r="3" spans="1:6" x14ac:dyDescent="0.3">
      <c r="A3" t="s">
        <v>1</v>
      </c>
      <c r="B3">
        <v>5097</v>
      </c>
      <c r="C3">
        <v>1269</v>
      </c>
      <c r="D3" s="2">
        <v>0.80069999999999997</v>
      </c>
      <c r="E3" s="2">
        <v>0.1993</v>
      </c>
      <c r="F3" s="2"/>
    </row>
    <row r="4" spans="1:6" x14ac:dyDescent="0.3">
      <c r="A4" t="s">
        <v>2</v>
      </c>
      <c r="B4">
        <v>60876</v>
      </c>
      <c r="C4">
        <v>9514</v>
      </c>
      <c r="D4" s="2">
        <v>0.86480000000000001</v>
      </c>
      <c r="E4" s="2">
        <v>0.13519999999999999</v>
      </c>
      <c r="F4" s="2"/>
    </row>
    <row r="5" spans="1:6" x14ac:dyDescent="0.3">
      <c r="A5" t="s">
        <v>3</v>
      </c>
      <c r="B5">
        <v>22620</v>
      </c>
      <c r="C5">
        <v>6730</v>
      </c>
      <c r="D5" s="2">
        <v>0.77069999999999994</v>
      </c>
      <c r="E5" s="2">
        <v>0.2293</v>
      </c>
      <c r="F5" s="2"/>
    </row>
    <row r="6" spans="1:6" x14ac:dyDescent="0.3">
      <c r="A6" t="s">
        <v>4</v>
      </c>
      <c r="B6">
        <v>327822</v>
      </c>
      <c r="C6">
        <v>42362</v>
      </c>
      <c r="D6" s="2">
        <v>0.88560000000000005</v>
      </c>
      <c r="E6" s="2">
        <v>0.1144</v>
      </c>
      <c r="F6" s="2"/>
    </row>
    <row r="7" spans="1:6" x14ac:dyDescent="0.3">
      <c r="A7" t="s">
        <v>5</v>
      </c>
      <c r="B7">
        <v>52152</v>
      </c>
      <c r="C7">
        <v>4899</v>
      </c>
      <c r="D7" s="2">
        <v>0.91410000000000002</v>
      </c>
      <c r="E7" s="2">
        <v>8.5900000000000004E-2</v>
      </c>
      <c r="F7" s="2"/>
    </row>
    <row r="8" spans="1:6" x14ac:dyDescent="0.3">
      <c r="A8" t="s">
        <v>6</v>
      </c>
      <c r="B8">
        <v>30800</v>
      </c>
      <c r="C8">
        <v>3811</v>
      </c>
      <c r="D8" s="2">
        <v>0.88989999999999991</v>
      </c>
      <c r="E8" s="2">
        <v>0.1101</v>
      </c>
      <c r="F8" s="2"/>
    </row>
    <row r="9" spans="1:6" x14ac:dyDescent="0.3">
      <c r="A9" t="s">
        <v>7</v>
      </c>
      <c r="B9">
        <v>8191</v>
      </c>
      <c r="C9">
        <v>1145</v>
      </c>
      <c r="D9" s="2">
        <v>0.87739999999999996</v>
      </c>
      <c r="E9" s="2">
        <v>0.1226</v>
      </c>
      <c r="F9" s="2"/>
    </row>
    <row r="10" spans="1:6" x14ac:dyDescent="0.3">
      <c r="A10" t="s">
        <v>8</v>
      </c>
      <c r="B10">
        <v>5654</v>
      </c>
      <c r="C10">
        <v>495</v>
      </c>
      <c r="D10" s="2">
        <v>0.9195000000000001</v>
      </c>
      <c r="E10" s="2">
        <v>8.0500000000000002E-2</v>
      </c>
      <c r="F10" s="2"/>
    </row>
    <row r="11" spans="1:6" x14ac:dyDescent="0.3">
      <c r="A11" t="s">
        <v>9</v>
      </c>
      <c r="B11">
        <v>180001</v>
      </c>
      <c r="C11">
        <v>26235</v>
      </c>
      <c r="D11" s="2">
        <v>0.87280000000000002</v>
      </c>
      <c r="E11" s="2">
        <v>0.12720000000000001</v>
      </c>
      <c r="F11" s="2"/>
    </row>
    <row r="12" spans="1:6" x14ac:dyDescent="0.3">
      <c r="A12" t="s">
        <v>10</v>
      </c>
      <c r="B12">
        <v>88338</v>
      </c>
      <c r="C12">
        <v>14835</v>
      </c>
      <c r="D12" s="2">
        <v>0.85620000000000007</v>
      </c>
      <c r="E12" s="2">
        <v>0.14380000000000001</v>
      </c>
      <c r="F12" s="2"/>
    </row>
    <row r="13" spans="1:6" x14ac:dyDescent="0.3">
      <c r="A13" t="s">
        <v>11</v>
      </c>
      <c r="B13">
        <v>12457</v>
      </c>
      <c r="C13">
        <v>1732</v>
      </c>
      <c r="D13" s="2">
        <v>0.87790000000000012</v>
      </c>
      <c r="E13" s="2">
        <v>0.12210000000000001</v>
      </c>
      <c r="F13" s="2"/>
    </row>
    <row r="14" spans="1:6" x14ac:dyDescent="0.3">
      <c r="A14" t="s">
        <v>12</v>
      </c>
      <c r="B14">
        <v>16640</v>
      </c>
      <c r="C14">
        <v>2131</v>
      </c>
      <c r="D14" s="2">
        <v>0.88650000000000007</v>
      </c>
      <c r="E14" s="2">
        <v>0.1135</v>
      </c>
      <c r="F14" s="2"/>
    </row>
    <row r="15" spans="1:6" x14ac:dyDescent="0.3">
      <c r="A15" t="s">
        <v>13</v>
      </c>
      <c r="B15">
        <v>105356</v>
      </c>
      <c r="C15">
        <v>17581</v>
      </c>
      <c r="D15" s="2">
        <v>0.8570000000000001</v>
      </c>
      <c r="E15" s="2">
        <v>0.14300000000000002</v>
      </c>
      <c r="F15" s="2"/>
    </row>
    <row r="16" spans="1:6" x14ac:dyDescent="0.3">
      <c r="A16" t="s">
        <v>14</v>
      </c>
      <c r="B16">
        <v>54492</v>
      </c>
      <c r="C16">
        <v>12035</v>
      </c>
      <c r="D16" s="2">
        <v>0.81909999999999994</v>
      </c>
      <c r="E16" s="2">
        <v>0.18090000000000001</v>
      </c>
      <c r="F16" s="2"/>
    </row>
    <row r="17" spans="1:12" x14ac:dyDescent="0.3">
      <c r="A17" t="s">
        <v>15</v>
      </c>
      <c r="B17">
        <v>26099</v>
      </c>
      <c r="C17">
        <v>5292</v>
      </c>
      <c r="D17" s="2">
        <v>0.83140000000000003</v>
      </c>
      <c r="E17" s="2">
        <v>0.1686</v>
      </c>
      <c r="F17" s="2"/>
    </row>
    <row r="18" spans="1:12" x14ac:dyDescent="0.3">
      <c r="A18" t="s">
        <v>16</v>
      </c>
      <c r="B18">
        <v>23810</v>
      </c>
      <c r="C18">
        <v>4424</v>
      </c>
      <c r="D18" s="2">
        <v>0.84330000000000005</v>
      </c>
      <c r="E18" s="2">
        <v>0.15670000000000001</v>
      </c>
      <c r="F18" s="2"/>
    </row>
    <row r="19" spans="1:12" x14ac:dyDescent="0.3">
      <c r="A19" t="s">
        <v>17</v>
      </c>
      <c r="B19">
        <v>35501</v>
      </c>
      <c r="C19">
        <v>8860</v>
      </c>
      <c r="D19" s="2">
        <v>0.80030000000000001</v>
      </c>
      <c r="E19" s="2">
        <v>0.19969999999999999</v>
      </c>
      <c r="F19" s="2"/>
    </row>
    <row r="20" spans="1:12" x14ac:dyDescent="0.3">
      <c r="A20" t="s">
        <v>18</v>
      </c>
      <c r="B20">
        <v>32865</v>
      </c>
      <c r="C20">
        <v>9953</v>
      </c>
      <c r="D20" s="2">
        <v>0.76760000000000006</v>
      </c>
      <c r="E20" s="2">
        <v>0.2324</v>
      </c>
      <c r="F20" s="2"/>
    </row>
    <row r="21" spans="1:12" x14ac:dyDescent="0.3">
      <c r="A21" t="s">
        <v>19</v>
      </c>
      <c r="B21">
        <v>11422</v>
      </c>
      <c r="C21">
        <v>1967</v>
      </c>
      <c r="D21" s="2">
        <v>0.85310000000000008</v>
      </c>
      <c r="E21" s="2">
        <v>0.1469</v>
      </c>
      <c r="F21" s="2"/>
    </row>
    <row r="22" spans="1:12" x14ac:dyDescent="0.3">
      <c r="A22" t="s">
        <v>20</v>
      </c>
      <c r="B22">
        <v>53798</v>
      </c>
      <c r="C22">
        <v>5875</v>
      </c>
      <c r="D22" s="2">
        <v>0.90150000000000008</v>
      </c>
      <c r="E22" s="2">
        <v>9.8500000000000004E-2</v>
      </c>
      <c r="F22" s="2"/>
    </row>
    <row r="23" spans="1:12" x14ac:dyDescent="0.3">
      <c r="A23" t="s">
        <v>21</v>
      </c>
      <c r="B23">
        <v>60847</v>
      </c>
      <c r="C23">
        <v>7079</v>
      </c>
      <c r="D23" s="2">
        <v>0.89580000000000004</v>
      </c>
      <c r="E23" s="2">
        <v>0.1042</v>
      </c>
      <c r="F23" s="2"/>
    </row>
    <row r="24" spans="1:12" x14ac:dyDescent="0.3">
      <c r="A24" t="s">
        <v>22</v>
      </c>
      <c r="B24">
        <v>81075</v>
      </c>
      <c r="C24">
        <v>15537</v>
      </c>
      <c r="D24" s="2">
        <v>0.83920000000000006</v>
      </c>
      <c r="E24" s="2">
        <v>0.1608</v>
      </c>
      <c r="F24" s="2"/>
    </row>
    <row r="25" spans="1:12" x14ac:dyDescent="0.3">
      <c r="A25" t="s">
        <v>23</v>
      </c>
      <c r="B25">
        <v>48364</v>
      </c>
      <c r="C25">
        <v>7461</v>
      </c>
      <c r="D25" s="2">
        <v>0.86640000000000006</v>
      </c>
      <c r="E25" s="2">
        <v>0.1336</v>
      </c>
      <c r="F25" s="2"/>
    </row>
    <row r="26" spans="1:12" x14ac:dyDescent="0.3">
      <c r="A26" t="s">
        <v>24</v>
      </c>
      <c r="B26">
        <v>20852</v>
      </c>
      <c r="C26">
        <v>7127</v>
      </c>
      <c r="D26" s="2">
        <v>0.74530000000000007</v>
      </c>
      <c r="E26" s="2">
        <v>0.25469999999999998</v>
      </c>
      <c r="F26" s="2"/>
      <c r="G26" s="11" t="s">
        <v>80</v>
      </c>
      <c r="H26" s="11"/>
      <c r="K26" s="7" t="s">
        <v>81</v>
      </c>
      <c r="L26" s="7"/>
    </row>
    <row r="27" spans="1:12" x14ac:dyDescent="0.3">
      <c r="A27" t="s">
        <v>25</v>
      </c>
      <c r="B27">
        <v>49631</v>
      </c>
      <c r="C27">
        <v>11060</v>
      </c>
      <c r="D27" s="2">
        <v>0.81780000000000008</v>
      </c>
      <c r="E27" s="2">
        <v>0.1822</v>
      </c>
      <c r="F27" s="2"/>
      <c r="G27" s="1" t="s">
        <v>58</v>
      </c>
      <c r="H27" s="10">
        <f>CORREL(D2:D52, Attained_Education_by_State!N3:N53)</f>
        <v>0.81954471136927942</v>
      </c>
      <c r="K27" s="1" t="s">
        <v>58</v>
      </c>
      <c r="L27" s="10">
        <f>CORREL(D2:D52, Attained_Education_by_State!S3:S53)</f>
        <v>0.51760337966234204</v>
      </c>
    </row>
    <row r="28" spans="1:12" x14ac:dyDescent="0.3">
      <c r="A28" t="s">
        <v>26</v>
      </c>
      <c r="B28">
        <v>9002</v>
      </c>
      <c r="C28">
        <v>1556</v>
      </c>
      <c r="D28" s="2">
        <v>0.85260000000000002</v>
      </c>
      <c r="E28" s="2">
        <v>0.1474</v>
      </c>
      <c r="F28" s="2"/>
    </row>
    <row r="29" spans="1:12" x14ac:dyDescent="0.3">
      <c r="A29" t="s">
        <v>27</v>
      </c>
      <c r="B29">
        <v>16149</v>
      </c>
      <c r="C29">
        <v>2908</v>
      </c>
      <c r="D29" s="2">
        <v>0.84739999999999993</v>
      </c>
      <c r="E29" s="2">
        <v>0.15260000000000001</v>
      </c>
      <c r="F29" s="2"/>
    </row>
    <row r="30" spans="1:12" x14ac:dyDescent="0.3">
      <c r="A30" t="s">
        <v>28</v>
      </c>
      <c r="B30">
        <v>26333</v>
      </c>
      <c r="C30">
        <v>3898</v>
      </c>
      <c r="D30" s="2">
        <v>0.87109999999999999</v>
      </c>
      <c r="E30" s="2">
        <v>0.12890000000000001</v>
      </c>
      <c r="F30" s="2"/>
    </row>
    <row r="31" spans="1:12" x14ac:dyDescent="0.3">
      <c r="A31" t="s">
        <v>29</v>
      </c>
      <c r="B31">
        <v>11990</v>
      </c>
      <c r="C31">
        <v>1321</v>
      </c>
      <c r="D31" s="2">
        <v>0.90080000000000005</v>
      </c>
      <c r="E31" s="2">
        <v>9.9199999999999997E-2</v>
      </c>
      <c r="F31" s="2"/>
    </row>
    <row r="32" spans="1:12" x14ac:dyDescent="0.3">
      <c r="A32" t="s">
        <v>30</v>
      </c>
      <c r="B32">
        <v>80172</v>
      </c>
      <c r="C32">
        <v>9174</v>
      </c>
      <c r="D32" s="2">
        <v>0.8973000000000001</v>
      </c>
      <c r="E32" s="2">
        <v>0.1027</v>
      </c>
      <c r="F32" s="2"/>
    </row>
    <row r="33" spans="1:6" x14ac:dyDescent="0.3">
      <c r="A33" t="s">
        <v>31</v>
      </c>
      <c r="B33">
        <v>15235</v>
      </c>
      <c r="C33">
        <v>3971</v>
      </c>
      <c r="D33" s="2">
        <v>0.79319999999999991</v>
      </c>
      <c r="E33" s="2">
        <v>0.20680000000000001</v>
      </c>
      <c r="F33" s="2"/>
    </row>
    <row r="34" spans="1:6" x14ac:dyDescent="0.3">
      <c r="A34" t="s">
        <v>32</v>
      </c>
      <c r="B34">
        <v>162486</v>
      </c>
      <c r="C34">
        <v>28009</v>
      </c>
      <c r="D34" s="2">
        <v>0.85299999999999998</v>
      </c>
      <c r="E34" s="2">
        <v>0.14699999999999999</v>
      </c>
      <c r="F34" s="2"/>
    </row>
    <row r="35" spans="1:6" x14ac:dyDescent="0.3">
      <c r="A35" t="s">
        <v>33</v>
      </c>
      <c r="B35">
        <v>86385</v>
      </c>
      <c r="C35">
        <v>15735</v>
      </c>
      <c r="D35" s="2">
        <v>0.8459000000000001</v>
      </c>
      <c r="E35" s="2">
        <v>0.15410000000000001</v>
      </c>
      <c r="F35" s="2"/>
    </row>
    <row r="36" spans="1:6" x14ac:dyDescent="0.3">
      <c r="A36" t="s">
        <v>34</v>
      </c>
      <c r="B36">
        <v>6442</v>
      </c>
      <c r="C36">
        <v>1226</v>
      </c>
      <c r="D36" s="2">
        <v>0.84010000000000007</v>
      </c>
      <c r="E36" s="2">
        <v>0.15990000000000001</v>
      </c>
      <c r="F36" s="2"/>
    </row>
    <row r="37" spans="1:6" x14ac:dyDescent="0.3">
      <c r="A37" t="s">
        <v>35</v>
      </c>
      <c r="B37">
        <v>96303</v>
      </c>
      <c r="C37">
        <v>18726</v>
      </c>
      <c r="D37" s="2">
        <v>0.83720000000000006</v>
      </c>
      <c r="E37" s="2">
        <v>0.16280000000000003</v>
      </c>
      <c r="F37" s="2"/>
    </row>
    <row r="38" spans="1:6" x14ac:dyDescent="0.3">
      <c r="A38" t="s">
        <v>36</v>
      </c>
      <c r="B38">
        <v>28169</v>
      </c>
      <c r="C38">
        <v>8626</v>
      </c>
      <c r="D38" s="2">
        <v>0.76560000000000006</v>
      </c>
      <c r="E38" s="2">
        <v>0.23440000000000003</v>
      </c>
      <c r="F38" s="2"/>
    </row>
    <row r="39" spans="1:6" x14ac:dyDescent="0.3">
      <c r="A39" t="s">
        <v>37</v>
      </c>
      <c r="B39">
        <v>36936</v>
      </c>
      <c r="C39">
        <v>4358</v>
      </c>
      <c r="D39" s="2">
        <v>0.89450000000000007</v>
      </c>
      <c r="E39" s="2">
        <v>0.10550000000000001</v>
      </c>
      <c r="F39" s="2"/>
    </row>
    <row r="40" spans="1:6" x14ac:dyDescent="0.3">
      <c r="A40" t="s">
        <v>38</v>
      </c>
      <c r="B40">
        <v>104446</v>
      </c>
      <c r="C40">
        <v>20181</v>
      </c>
      <c r="D40" s="2">
        <v>0.83810000000000007</v>
      </c>
      <c r="E40" s="2">
        <v>0.16190000000000002</v>
      </c>
      <c r="F40" s="2"/>
    </row>
    <row r="41" spans="1:6" x14ac:dyDescent="0.3">
      <c r="A41" t="s">
        <v>39</v>
      </c>
      <c r="B41">
        <v>8372</v>
      </c>
      <c r="C41">
        <v>1255</v>
      </c>
      <c r="D41" s="2">
        <v>0.86959999999999993</v>
      </c>
      <c r="E41" s="2">
        <v>0.13039999999999999</v>
      </c>
      <c r="F41" s="2"/>
    </row>
    <row r="42" spans="1:6" x14ac:dyDescent="0.3">
      <c r="A42" t="s">
        <v>40</v>
      </c>
      <c r="B42">
        <v>42137</v>
      </c>
      <c r="C42">
        <v>9311</v>
      </c>
      <c r="D42" s="2">
        <v>0.81900000000000006</v>
      </c>
      <c r="E42" s="2">
        <v>0.18100000000000002</v>
      </c>
      <c r="F42" s="2"/>
    </row>
    <row r="43" spans="1:6" x14ac:dyDescent="0.3">
      <c r="A43" t="s">
        <v>41</v>
      </c>
      <c r="B43">
        <v>7148</v>
      </c>
      <c r="C43">
        <v>1593</v>
      </c>
      <c r="D43" s="2">
        <v>0.81780000000000008</v>
      </c>
      <c r="E43" s="2">
        <v>0.1822</v>
      </c>
      <c r="F43" s="2"/>
    </row>
    <row r="44" spans="1:6" x14ac:dyDescent="0.3">
      <c r="A44" t="s">
        <v>42</v>
      </c>
      <c r="B44">
        <v>55871</v>
      </c>
      <c r="C44">
        <v>13297</v>
      </c>
      <c r="D44" s="2">
        <v>0.80780000000000007</v>
      </c>
      <c r="E44" s="2">
        <v>0.19219999999999998</v>
      </c>
      <c r="F44" s="2"/>
    </row>
    <row r="45" spans="1:6" x14ac:dyDescent="0.3">
      <c r="A45" t="s">
        <v>43</v>
      </c>
      <c r="B45">
        <v>235536</v>
      </c>
      <c r="C45">
        <v>43109</v>
      </c>
      <c r="D45" s="2">
        <v>0.84530000000000005</v>
      </c>
      <c r="E45" s="2">
        <v>0.1547</v>
      </c>
      <c r="F45" s="2"/>
    </row>
    <row r="46" spans="1:6" x14ac:dyDescent="0.3">
      <c r="A46" t="s">
        <v>44</v>
      </c>
      <c r="B46">
        <v>31754</v>
      </c>
      <c r="C46">
        <v>2288</v>
      </c>
      <c r="D46" s="2">
        <v>0.93280000000000007</v>
      </c>
      <c r="E46" s="2">
        <v>6.7199999999999996E-2</v>
      </c>
      <c r="F46" s="2"/>
    </row>
    <row r="47" spans="1:6" x14ac:dyDescent="0.3">
      <c r="A47" t="s">
        <v>45</v>
      </c>
      <c r="B47">
        <v>5565</v>
      </c>
      <c r="C47">
        <v>776</v>
      </c>
      <c r="D47" s="2">
        <v>0.87760000000000005</v>
      </c>
      <c r="E47" s="2">
        <v>0.12240000000000001</v>
      </c>
      <c r="F47" s="2"/>
    </row>
    <row r="48" spans="1:6" x14ac:dyDescent="0.3">
      <c r="A48" t="s">
        <v>46</v>
      </c>
      <c r="B48">
        <v>73374</v>
      </c>
      <c r="C48">
        <v>10294</v>
      </c>
      <c r="D48" s="2">
        <v>0.877</v>
      </c>
      <c r="E48" s="2">
        <v>0.12300000000000001</v>
      </c>
      <c r="F48" s="2"/>
    </row>
    <row r="49" spans="1:6" x14ac:dyDescent="0.3">
      <c r="A49" t="s">
        <v>47</v>
      </c>
      <c r="B49">
        <v>69237</v>
      </c>
      <c r="C49">
        <v>7502</v>
      </c>
      <c r="D49" s="2">
        <v>0.9022</v>
      </c>
      <c r="E49" s="2">
        <v>9.7799999999999998E-2</v>
      </c>
      <c r="F49" s="2"/>
    </row>
    <row r="50" spans="1:6" x14ac:dyDescent="0.3">
      <c r="A50" t="s">
        <v>48</v>
      </c>
      <c r="B50">
        <v>13283</v>
      </c>
      <c r="C50">
        <v>3924</v>
      </c>
      <c r="D50" s="2">
        <v>0.77200000000000002</v>
      </c>
      <c r="E50" s="2">
        <v>0.22800000000000001</v>
      </c>
      <c r="F50" s="2"/>
    </row>
    <row r="51" spans="1:6" x14ac:dyDescent="0.3">
      <c r="A51" t="s">
        <v>49</v>
      </c>
      <c r="B51">
        <v>48857</v>
      </c>
      <c r="C51">
        <v>9606</v>
      </c>
      <c r="D51" s="2">
        <v>0.8357</v>
      </c>
      <c r="E51" s="2">
        <v>0.1643</v>
      </c>
      <c r="F51" s="2"/>
    </row>
    <row r="52" spans="1:6" x14ac:dyDescent="0.3">
      <c r="A52" t="s">
        <v>50</v>
      </c>
      <c r="B52">
        <v>5024</v>
      </c>
      <c r="C52">
        <v>745</v>
      </c>
      <c r="D52" s="2">
        <v>0.87090000000000001</v>
      </c>
      <c r="E52" s="2">
        <v>0.12909999999999999</v>
      </c>
      <c r="F52" s="2"/>
    </row>
    <row r="72" spans="21:22" x14ac:dyDescent="0.3">
      <c r="U72" s="5"/>
      <c r="V72" s="6"/>
    </row>
    <row r="73" spans="21:22" x14ac:dyDescent="0.3">
      <c r="U73" s="5"/>
      <c r="V73" s="6"/>
    </row>
    <row r="74" spans="21:22" x14ac:dyDescent="0.3">
      <c r="U74" s="5"/>
      <c r="V74" s="6"/>
    </row>
    <row r="75" spans="21:22" x14ac:dyDescent="0.3">
      <c r="U75" s="5"/>
      <c r="V75" s="6"/>
    </row>
    <row r="76" spans="21:22" x14ac:dyDescent="0.3">
      <c r="U76" s="5"/>
      <c r="V76" s="6"/>
    </row>
    <row r="77" spans="21:22" x14ac:dyDescent="0.3">
      <c r="U77" s="5"/>
      <c r="V77" s="6"/>
    </row>
  </sheetData>
  <mergeCells count="2">
    <mergeCell ref="G26:H26"/>
    <mergeCell ref="K26:L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EA69-B3D9-4AA0-A509-1E9D5353A1C0}">
  <sheetPr>
    <tabColor rgb="FFFFFF00"/>
  </sheetPr>
  <dimension ref="A1:M52"/>
  <sheetViews>
    <sheetView topLeftCell="B1" zoomScaleNormal="100" workbookViewId="0">
      <selection activeCell="Q26" sqref="Q26"/>
    </sheetView>
  </sheetViews>
  <sheetFormatPr defaultRowHeight="14.4" x14ac:dyDescent="0.3"/>
  <cols>
    <col min="1" max="1" width="17.33203125" bestFit="1" customWidth="1"/>
    <col min="2" max="3" width="19" bestFit="1" customWidth="1"/>
    <col min="5" max="5" width="21.21875" customWidth="1"/>
    <col min="6" max="6" width="11.5546875" bestFit="1" customWidth="1"/>
    <col min="7" max="7" width="13.77734375" customWidth="1"/>
    <col min="8" max="8" width="4.5546875" customWidth="1"/>
    <col min="9" max="9" width="7" customWidth="1"/>
    <col min="10" max="10" width="21" customWidth="1"/>
    <col min="13" max="13" width="16" customWidth="1"/>
    <col min="14" max="14" width="2.21875" customWidth="1"/>
    <col min="15" max="15" width="4.21875" customWidth="1"/>
  </cols>
  <sheetData>
    <row r="1" spans="1:3" x14ac:dyDescent="0.3">
      <c r="A1" s="1" t="s">
        <v>51</v>
      </c>
      <c r="B1" s="1" t="s">
        <v>59</v>
      </c>
      <c r="C1" s="1" t="s">
        <v>60</v>
      </c>
    </row>
    <row r="2" spans="1:3" x14ac:dyDescent="0.3">
      <c r="A2" s="2" t="s">
        <v>0</v>
      </c>
      <c r="B2" s="3">
        <v>44381</v>
      </c>
      <c r="C2" s="2">
        <v>0.86040000000000005</v>
      </c>
    </row>
    <row r="3" spans="1:3" x14ac:dyDescent="0.3">
      <c r="A3" s="2" t="s">
        <v>1</v>
      </c>
      <c r="B3" s="3">
        <v>6091</v>
      </c>
      <c r="C3" s="2">
        <v>0.87360000000000004</v>
      </c>
    </row>
    <row r="4" spans="1:3" x14ac:dyDescent="0.3">
      <c r="A4" s="2" t="s">
        <v>2</v>
      </c>
      <c r="B4" s="3">
        <v>65838</v>
      </c>
      <c r="C4" s="2">
        <v>0.88790000000000013</v>
      </c>
    </row>
    <row r="5" spans="1:3" x14ac:dyDescent="0.3">
      <c r="A5" s="2" t="s">
        <v>3</v>
      </c>
      <c r="B5" s="3">
        <v>26905</v>
      </c>
      <c r="C5" s="2">
        <v>0.8599</v>
      </c>
    </row>
    <row r="6" spans="1:3" x14ac:dyDescent="0.3">
      <c r="A6" s="2" t="s">
        <v>4</v>
      </c>
      <c r="B6" s="3">
        <v>352658</v>
      </c>
      <c r="C6" s="2">
        <v>0.90150000000000008</v>
      </c>
    </row>
    <row r="7" spans="1:3" x14ac:dyDescent="0.3">
      <c r="A7" s="2" t="s">
        <v>5</v>
      </c>
      <c r="B7" s="3">
        <v>54197</v>
      </c>
      <c r="C7" s="2">
        <v>0.90569999999999995</v>
      </c>
    </row>
    <row r="8" spans="1:3" x14ac:dyDescent="0.3">
      <c r="A8" s="2" t="s">
        <v>6</v>
      </c>
      <c r="B8" s="3">
        <v>32191</v>
      </c>
      <c r="C8" s="2">
        <v>0.86140000000000005</v>
      </c>
    </row>
    <row r="9" spans="1:3" x14ac:dyDescent="0.3">
      <c r="A9" s="2" t="s">
        <v>7</v>
      </c>
      <c r="B9" s="3">
        <v>8685</v>
      </c>
      <c r="C9" s="2">
        <v>0.90080000000000005</v>
      </c>
    </row>
    <row r="10" spans="1:3" x14ac:dyDescent="0.3">
      <c r="A10" s="2" t="s">
        <v>8</v>
      </c>
      <c r="B10" s="3">
        <v>5846</v>
      </c>
      <c r="C10" s="2">
        <v>0.87019999999999997</v>
      </c>
    </row>
    <row r="11" spans="1:3" x14ac:dyDescent="0.3">
      <c r="A11" s="2" t="s">
        <v>9</v>
      </c>
      <c r="B11" s="3">
        <v>193759</v>
      </c>
      <c r="C11" s="2">
        <v>0.88959999999999995</v>
      </c>
    </row>
    <row r="12" spans="1:3" x14ac:dyDescent="0.3">
      <c r="A12" s="2" t="s">
        <v>10</v>
      </c>
      <c r="B12" s="3">
        <v>96958</v>
      </c>
      <c r="C12" s="2">
        <v>0.88670000000000004</v>
      </c>
    </row>
    <row r="13" spans="1:3" x14ac:dyDescent="0.3">
      <c r="A13" s="2" t="s">
        <v>11</v>
      </c>
      <c r="B13" s="3">
        <v>13371</v>
      </c>
      <c r="C13" s="2">
        <v>0.89170000000000005</v>
      </c>
    </row>
    <row r="14" spans="1:3" x14ac:dyDescent="0.3">
      <c r="A14" s="2" t="s">
        <v>12</v>
      </c>
      <c r="B14" s="3">
        <v>17714</v>
      </c>
      <c r="C14" s="2">
        <v>0.89090000000000003</v>
      </c>
    </row>
    <row r="15" spans="1:3" x14ac:dyDescent="0.3">
      <c r="A15" s="2" t="s">
        <v>13</v>
      </c>
      <c r="B15" s="3">
        <v>114477</v>
      </c>
      <c r="C15" s="2">
        <v>0.89400000000000013</v>
      </c>
    </row>
    <row r="16" spans="1:3" x14ac:dyDescent="0.3">
      <c r="A16" s="2" t="s">
        <v>14</v>
      </c>
      <c r="B16" s="3">
        <v>61113</v>
      </c>
      <c r="C16" s="2">
        <v>0.875</v>
      </c>
    </row>
    <row r="17" spans="1:13" x14ac:dyDescent="0.3">
      <c r="A17" s="2" t="s">
        <v>15</v>
      </c>
      <c r="B17" s="3">
        <v>28875</v>
      </c>
      <c r="C17" s="2">
        <v>0.85970000000000002</v>
      </c>
    </row>
    <row r="18" spans="1:13" x14ac:dyDescent="0.3">
      <c r="A18" s="2" t="s">
        <v>16</v>
      </c>
      <c r="B18" s="3">
        <v>26136</v>
      </c>
      <c r="C18" s="2">
        <v>0.87290000000000012</v>
      </c>
    </row>
    <row r="19" spans="1:13" x14ac:dyDescent="0.3">
      <c r="A19" s="2" t="s">
        <v>17</v>
      </c>
      <c r="B19" s="3">
        <v>40419</v>
      </c>
      <c r="C19" s="2">
        <v>0.86730000000000007</v>
      </c>
    </row>
    <row r="20" spans="1:13" x14ac:dyDescent="0.3">
      <c r="A20" s="2" t="s">
        <v>18</v>
      </c>
      <c r="B20" s="3">
        <v>39131</v>
      </c>
      <c r="C20" s="2">
        <v>0.86880000000000002</v>
      </c>
    </row>
    <row r="21" spans="1:13" x14ac:dyDescent="0.3">
      <c r="A21" s="2" t="s">
        <v>19</v>
      </c>
      <c r="B21" s="3">
        <v>11870</v>
      </c>
      <c r="C21" s="2">
        <v>0.81730000000000003</v>
      </c>
    </row>
    <row r="22" spans="1:13" x14ac:dyDescent="0.3">
      <c r="A22" s="2" t="s">
        <v>20</v>
      </c>
      <c r="B22" s="3">
        <v>56121</v>
      </c>
      <c r="C22" s="2">
        <v>0.89879999999999993</v>
      </c>
    </row>
    <row r="23" spans="1:13" x14ac:dyDescent="0.3">
      <c r="A23" s="2" t="s">
        <v>21</v>
      </c>
      <c r="B23" s="3">
        <v>63476</v>
      </c>
      <c r="C23" s="2">
        <v>0.86860000000000004</v>
      </c>
    </row>
    <row r="24" spans="1:13" x14ac:dyDescent="0.3">
      <c r="A24" s="2" t="s">
        <v>22</v>
      </c>
      <c r="B24" s="3">
        <v>88759</v>
      </c>
      <c r="C24" s="2">
        <v>0.87439999999999996</v>
      </c>
    </row>
    <row r="25" spans="1:13" x14ac:dyDescent="0.3">
      <c r="A25" s="2" t="s">
        <v>23</v>
      </c>
      <c r="B25" s="3">
        <v>51854</v>
      </c>
      <c r="C25" s="2">
        <v>0.87909999999999999</v>
      </c>
      <c r="E25" s="11" t="s">
        <v>79</v>
      </c>
      <c r="F25" s="11"/>
      <c r="G25" s="11"/>
      <c r="H25" s="11"/>
      <c r="J25" s="7" t="s">
        <v>78</v>
      </c>
      <c r="K25" s="7"/>
      <c r="L25" s="7"/>
      <c r="M25" s="7"/>
    </row>
    <row r="26" spans="1:13" x14ac:dyDescent="0.3">
      <c r="A26" s="2" t="s">
        <v>24</v>
      </c>
      <c r="B26" s="3">
        <v>25533</v>
      </c>
      <c r="C26" s="2">
        <v>0.8569</v>
      </c>
      <c r="E26" s="1" t="s">
        <v>58</v>
      </c>
      <c r="F26" s="9">
        <f>CORREL(C2:C52, Attained_Education_by_State!N3:N53)</f>
        <v>0.21209628277397352</v>
      </c>
      <c r="G26" s="9"/>
      <c r="H26" s="9"/>
      <c r="J26" s="1" t="s">
        <v>58</v>
      </c>
      <c r="K26" s="9">
        <f>CORREL(C2:C52, Attained_Education_by_State!S3:S53)</f>
        <v>0.11798505853005417</v>
      </c>
      <c r="L26" s="9"/>
      <c r="M26" s="9"/>
    </row>
    <row r="27" spans="1:13" x14ac:dyDescent="0.3">
      <c r="A27" s="2" t="s">
        <v>25</v>
      </c>
      <c r="B27" s="3">
        <v>55629</v>
      </c>
      <c r="C27" s="2">
        <v>0.86180000000000012</v>
      </c>
    </row>
    <row r="28" spans="1:13" x14ac:dyDescent="0.3">
      <c r="A28" s="2" t="s">
        <v>26</v>
      </c>
      <c r="B28" s="3">
        <v>9519</v>
      </c>
      <c r="C28" s="2">
        <v>0.85629999999999995</v>
      </c>
    </row>
    <row r="29" spans="1:13" x14ac:dyDescent="0.3">
      <c r="A29" s="2" t="s">
        <v>27</v>
      </c>
      <c r="B29" s="3">
        <v>17611</v>
      </c>
      <c r="C29" s="2">
        <v>0.88100000000000001</v>
      </c>
    </row>
    <row r="30" spans="1:13" x14ac:dyDescent="0.3">
      <c r="A30" s="2" t="s">
        <v>28</v>
      </c>
      <c r="B30" s="3">
        <v>28572</v>
      </c>
      <c r="C30" s="2">
        <v>0.92920000000000003</v>
      </c>
    </row>
    <row r="31" spans="1:13" x14ac:dyDescent="0.3">
      <c r="A31" s="2" t="s">
        <v>29</v>
      </c>
      <c r="B31" s="3">
        <v>12323</v>
      </c>
      <c r="C31" s="2">
        <v>0.87540000000000007</v>
      </c>
    </row>
    <row r="32" spans="1:13" x14ac:dyDescent="0.3">
      <c r="A32" s="2" t="s">
        <v>30</v>
      </c>
      <c r="B32" s="3">
        <v>83454</v>
      </c>
      <c r="C32" s="2">
        <v>0.89580000000000004</v>
      </c>
    </row>
    <row r="33" spans="1:3" x14ac:dyDescent="0.3">
      <c r="A33" s="2" t="s">
        <v>31</v>
      </c>
      <c r="B33" s="3">
        <v>17166</v>
      </c>
      <c r="C33" s="2">
        <v>0.84799999999999998</v>
      </c>
    </row>
    <row r="34" spans="1:3" x14ac:dyDescent="0.3">
      <c r="A34" s="2" t="s">
        <v>32</v>
      </c>
      <c r="B34" s="3">
        <v>173898</v>
      </c>
      <c r="C34" s="2">
        <v>0.8529000000000001</v>
      </c>
    </row>
    <row r="35" spans="1:3" x14ac:dyDescent="0.3">
      <c r="A35" s="2" t="s">
        <v>33</v>
      </c>
      <c r="B35" s="3">
        <v>94454</v>
      </c>
      <c r="C35" s="2">
        <v>0.86470000000000002</v>
      </c>
    </row>
    <row r="36" spans="1:3" x14ac:dyDescent="0.3">
      <c r="A36" s="2" t="s">
        <v>34</v>
      </c>
      <c r="B36" s="3">
        <v>7018</v>
      </c>
      <c r="C36" s="2">
        <v>0.86569999999999991</v>
      </c>
    </row>
    <row r="37" spans="1:3" x14ac:dyDescent="0.3">
      <c r="A37" s="2" t="s">
        <v>35</v>
      </c>
      <c r="B37" s="3">
        <v>105012</v>
      </c>
      <c r="C37" s="2">
        <v>0.87030000000000007</v>
      </c>
    </row>
    <row r="38" spans="1:3" x14ac:dyDescent="0.3">
      <c r="A38" s="2" t="s">
        <v>36</v>
      </c>
      <c r="B38" s="3">
        <v>34108</v>
      </c>
      <c r="C38" s="2">
        <v>0.86470000000000002</v>
      </c>
    </row>
    <row r="39" spans="1:3" x14ac:dyDescent="0.3">
      <c r="A39" s="2" t="s">
        <v>37</v>
      </c>
      <c r="B39" s="3">
        <v>38869</v>
      </c>
      <c r="C39" s="2">
        <v>0.88930000000000009</v>
      </c>
    </row>
    <row r="40" spans="1:3" x14ac:dyDescent="0.3">
      <c r="A40" s="2" t="s">
        <v>38</v>
      </c>
      <c r="B40" s="3">
        <v>111507</v>
      </c>
      <c r="C40" s="2">
        <v>0.84090000000000009</v>
      </c>
    </row>
    <row r="41" spans="1:3" x14ac:dyDescent="0.3">
      <c r="A41" s="2" t="s">
        <v>39</v>
      </c>
      <c r="B41" s="3">
        <v>8877</v>
      </c>
      <c r="C41" s="2">
        <v>0.85349999999999993</v>
      </c>
    </row>
    <row r="42" spans="1:3" x14ac:dyDescent="0.3">
      <c r="A42" s="2" t="s">
        <v>40</v>
      </c>
      <c r="B42" s="3">
        <v>47271</v>
      </c>
      <c r="C42" s="2">
        <v>0.86499999999999999</v>
      </c>
    </row>
    <row r="43" spans="1:3" x14ac:dyDescent="0.3">
      <c r="A43" s="2" t="s">
        <v>41</v>
      </c>
      <c r="B43" s="3">
        <v>7911</v>
      </c>
      <c r="C43" s="2">
        <v>0.85099999999999998</v>
      </c>
    </row>
    <row r="44" spans="1:3" x14ac:dyDescent="0.3">
      <c r="A44" s="2" t="s">
        <v>42</v>
      </c>
      <c r="B44" s="3">
        <v>63777</v>
      </c>
      <c r="C44" s="2">
        <v>0.88120000000000009</v>
      </c>
    </row>
    <row r="45" spans="1:3" x14ac:dyDescent="0.3">
      <c r="A45" s="2" t="s">
        <v>43</v>
      </c>
      <c r="B45" s="3">
        <v>263228</v>
      </c>
      <c r="C45" s="2">
        <v>0.89860000000000007</v>
      </c>
    </row>
    <row r="46" spans="1:3" x14ac:dyDescent="0.3">
      <c r="A46" s="2" t="s">
        <v>44</v>
      </c>
      <c r="B46" s="3">
        <v>33006</v>
      </c>
      <c r="C46" s="2">
        <v>0.92879999999999996</v>
      </c>
    </row>
    <row r="47" spans="1:3" x14ac:dyDescent="0.3">
      <c r="A47" s="2" t="s">
        <v>45</v>
      </c>
      <c r="B47" s="3">
        <v>5644</v>
      </c>
      <c r="C47" s="2">
        <v>0.82269999999999999</v>
      </c>
    </row>
    <row r="48" spans="1:3" x14ac:dyDescent="0.3">
      <c r="A48" s="2" t="s">
        <v>46</v>
      </c>
      <c r="B48" s="3">
        <v>78289</v>
      </c>
      <c r="C48" s="2">
        <v>0.88200000000000001</v>
      </c>
    </row>
    <row r="49" spans="1:3" x14ac:dyDescent="0.3">
      <c r="A49" s="2" t="s">
        <v>47</v>
      </c>
      <c r="B49" s="3">
        <v>72695</v>
      </c>
      <c r="C49" s="2">
        <v>0.89950000000000008</v>
      </c>
    </row>
    <row r="50" spans="1:3" x14ac:dyDescent="0.3">
      <c r="A50" s="2" t="s">
        <v>48</v>
      </c>
      <c r="B50" s="3">
        <v>15136</v>
      </c>
      <c r="C50" s="2">
        <v>0.83460000000000001</v>
      </c>
    </row>
    <row r="51" spans="1:3" x14ac:dyDescent="0.3">
      <c r="A51" s="2" t="s">
        <v>49</v>
      </c>
      <c r="B51" s="3">
        <v>52734</v>
      </c>
      <c r="C51" s="2">
        <v>0.85099999999999998</v>
      </c>
    </row>
    <row r="52" spans="1:3" x14ac:dyDescent="0.3">
      <c r="A52" s="2" t="s">
        <v>50</v>
      </c>
      <c r="B52" s="3">
        <v>5355</v>
      </c>
      <c r="C52" s="2">
        <v>0.8982</v>
      </c>
    </row>
  </sheetData>
  <mergeCells count="4">
    <mergeCell ref="J25:M25"/>
    <mergeCell ref="K26:M26"/>
    <mergeCell ref="E25:H25"/>
    <mergeCell ref="F26:H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B707-7C39-47CE-B6BF-45D37C9505A3}">
  <sheetPr>
    <tabColor rgb="FF92D050"/>
  </sheetPr>
  <dimension ref="A1:I52"/>
  <sheetViews>
    <sheetView zoomScaleNormal="100" workbookViewId="0">
      <selection activeCell="D28" sqref="D28"/>
    </sheetView>
  </sheetViews>
  <sheetFormatPr defaultRowHeight="14.4" x14ac:dyDescent="0.3"/>
  <cols>
    <col min="1" max="1" width="17.33203125" bestFit="1" customWidth="1"/>
    <col min="2" max="3" width="13.5546875" bestFit="1" customWidth="1"/>
    <col min="5" max="5" width="20.6640625" bestFit="1" customWidth="1"/>
    <col min="6" max="6" width="30.109375" customWidth="1"/>
    <col min="7" max="7" width="11.5546875" bestFit="1" customWidth="1"/>
    <col min="8" max="8" width="20.6640625" bestFit="1" customWidth="1"/>
    <col min="9" max="9" width="29.77734375" customWidth="1"/>
    <col min="10" max="10" width="12" bestFit="1" customWidth="1"/>
  </cols>
  <sheetData>
    <row r="1" spans="1:3" x14ac:dyDescent="0.3">
      <c r="A1" s="1" t="s">
        <v>51</v>
      </c>
      <c r="B1" s="1" t="s">
        <v>61</v>
      </c>
      <c r="C1" s="1" t="s">
        <v>62</v>
      </c>
    </row>
    <row r="2" spans="1:3" x14ac:dyDescent="0.3">
      <c r="A2" t="s">
        <v>0</v>
      </c>
      <c r="B2">
        <v>31738</v>
      </c>
      <c r="C2" s="2">
        <v>0.61530000000000007</v>
      </c>
    </row>
    <row r="3" spans="1:3" x14ac:dyDescent="0.3">
      <c r="A3" t="s">
        <v>1</v>
      </c>
      <c r="B3">
        <v>4325</v>
      </c>
      <c r="C3" s="2">
        <v>0.62030000000000007</v>
      </c>
    </row>
    <row r="4" spans="1:3" x14ac:dyDescent="0.3">
      <c r="A4" t="s">
        <v>2</v>
      </c>
      <c r="B4">
        <v>50826</v>
      </c>
      <c r="C4" s="2">
        <v>0.68540000000000012</v>
      </c>
    </row>
    <row r="5" spans="1:3" x14ac:dyDescent="0.3">
      <c r="A5" t="s">
        <v>3</v>
      </c>
      <c r="B5">
        <v>18437</v>
      </c>
      <c r="C5" s="2">
        <v>0.58930000000000005</v>
      </c>
    </row>
    <row r="6" spans="1:3" x14ac:dyDescent="0.3">
      <c r="A6" t="s">
        <v>4</v>
      </c>
      <c r="B6">
        <v>279425</v>
      </c>
      <c r="C6" s="2">
        <v>0.71430000000000005</v>
      </c>
    </row>
    <row r="7" spans="1:3" x14ac:dyDescent="0.3">
      <c r="A7" t="s">
        <v>5</v>
      </c>
      <c r="B7">
        <v>43342</v>
      </c>
      <c r="C7" s="2">
        <v>0.72430000000000005</v>
      </c>
    </row>
    <row r="8" spans="1:3" x14ac:dyDescent="0.3">
      <c r="A8" t="s">
        <v>6</v>
      </c>
      <c r="B8">
        <v>26029</v>
      </c>
      <c r="C8" s="2">
        <v>0.69650000000000012</v>
      </c>
    </row>
    <row r="9" spans="1:3" x14ac:dyDescent="0.3">
      <c r="A9" t="s">
        <v>7</v>
      </c>
      <c r="B9">
        <v>6965</v>
      </c>
      <c r="C9" s="2">
        <v>0.72239999999999993</v>
      </c>
    </row>
    <row r="10" spans="1:3" x14ac:dyDescent="0.3">
      <c r="A10" t="s">
        <v>8</v>
      </c>
      <c r="B10">
        <v>4467</v>
      </c>
      <c r="C10" s="2">
        <v>0.66489999999999994</v>
      </c>
    </row>
    <row r="11" spans="1:3" x14ac:dyDescent="0.3">
      <c r="A11" t="s">
        <v>9</v>
      </c>
      <c r="B11">
        <v>150045</v>
      </c>
      <c r="C11" s="2">
        <v>0.68890000000000007</v>
      </c>
    </row>
    <row r="12" spans="1:3" x14ac:dyDescent="0.3">
      <c r="A12" t="s">
        <v>10</v>
      </c>
      <c r="B12">
        <v>75124</v>
      </c>
      <c r="C12" s="2">
        <v>0.68700000000000006</v>
      </c>
    </row>
    <row r="13" spans="1:3" x14ac:dyDescent="0.3">
      <c r="A13" t="s">
        <v>11</v>
      </c>
      <c r="B13">
        <v>10767</v>
      </c>
      <c r="C13" s="2">
        <v>0.71799999999999997</v>
      </c>
    </row>
    <row r="14" spans="1:3" x14ac:dyDescent="0.3">
      <c r="A14" t="s">
        <v>12</v>
      </c>
      <c r="B14">
        <v>13599</v>
      </c>
      <c r="C14" s="2">
        <v>0.68390000000000006</v>
      </c>
    </row>
    <row r="15" spans="1:3" x14ac:dyDescent="0.3">
      <c r="A15" t="s">
        <v>13</v>
      </c>
      <c r="B15">
        <v>89004</v>
      </c>
      <c r="C15" s="2">
        <v>0.69510000000000005</v>
      </c>
    </row>
    <row r="16" spans="1:3" x14ac:dyDescent="0.3">
      <c r="A16" t="s">
        <v>14</v>
      </c>
      <c r="B16">
        <v>45760</v>
      </c>
      <c r="C16" s="2">
        <v>0.6552</v>
      </c>
    </row>
    <row r="17" spans="1:9" x14ac:dyDescent="0.3">
      <c r="A17" t="s">
        <v>15</v>
      </c>
      <c r="B17">
        <v>21395</v>
      </c>
      <c r="C17" s="2">
        <v>0.63700000000000001</v>
      </c>
    </row>
    <row r="18" spans="1:9" x14ac:dyDescent="0.3">
      <c r="A18" t="s">
        <v>16</v>
      </c>
      <c r="B18">
        <v>19520</v>
      </c>
      <c r="C18" s="2">
        <v>0.65200000000000002</v>
      </c>
    </row>
    <row r="19" spans="1:9" x14ac:dyDescent="0.3">
      <c r="A19" t="s">
        <v>17</v>
      </c>
      <c r="B19">
        <v>30389</v>
      </c>
      <c r="C19" s="2">
        <v>0.6520999999999999</v>
      </c>
    </row>
    <row r="20" spans="1:9" x14ac:dyDescent="0.3">
      <c r="A20" t="s">
        <v>18</v>
      </c>
      <c r="B20">
        <v>27946</v>
      </c>
      <c r="C20" s="2">
        <v>0.62049999999999994</v>
      </c>
    </row>
    <row r="21" spans="1:9" x14ac:dyDescent="0.3">
      <c r="A21" t="s">
        <v>19</v>
      </c>
      <c r="B21">
        <v>9320</v>
      </c>
      <c r="C21" s="2">
        <v>0.64170000000000005</v>
      </c>
    </row>
    <row r="22" spans="1:9" x14ac:dyDescent="0.3">
      <c r="A22" t="s">
        <v>20</v>
      </c>
      <c r="B22">
        <v>46004</v>
      </c>
      <c r="C22" s="2">
        <v>0.73670000000000002</v>
      </c>
    </row>
    <row r="23" spans="1:9" x14ac:dyDescent="0.3">
      <c r="A23" t="s">
        <v>21</v>
      </c>
      <c r="B23">
        <v>51021</v>
      </c>
      <c r="C23" s="2">
        <v>0.69819999999999993</v>
      </c>
    </row>
    <row r="24" spans="1:9" x14ac:dyDescent="0.3">
      <c r="A24" t="s">
        <v>22</v>
      </c>
      <c r="B24">
        <v>67124</v>
      </c>
      <c r="C24" s="2">
        <v>0.66120000000000001</v>
      </c>
    </row>
    <row r="25" spans="1:9" x14ac:dyDescent="0.3">
      <c r="A25" t="s">
        <v>23</v>
      </c>
      <c r="B25">
        <v>40365</v>
      </c>
      <c r="C25" s="2">
        <v>0.68430000000000013</v>
      </c>
    </row>
    <row r="26" spans="1:9" x14ac:dyDescent="0.3">
      <c r="A26" t="s">
        <v>24</v>
      </c>
      <c r="B26">
        <v>17573</v>
      </c>
      <c r="C26" s="2">
        <v>0.58979999999999999</v>
      </c>
      <c r="E26" s="12" t="s">
        <v>83</v>
      </c>
      <c r="F26" s="12"/>
      <c r="H26" s="13" t="s">
        <v>82</v>
      </c>
      <c r="I26" s="13"/>
    </row>
    <row r="27" spans="1:9" x14ac:dyDescent="0.3">
      <c r="A27" t="s">
        <v>25</v>
      </c>
      <c r="B27">
        <v>41034</v>
      </c>
      <c r="C27" s="2">
        <v>0.63570000000000004</v>
      </c>
      <c r="E27" s="1" t="s">
        <v>58</v>
      </c>
      <c r="F27" s="10">
        <f>CORREL(Attained_Education_by_State!N3:N53, Tablet_Education!C2:C52)</f>
        <v>0.62251779803980112</v>
      </c>
      <c r="H27" s="1" t="s">
        <v>58</v>
      </c>
      <c r="I27" s="10">
        <f>CORREL(C2:C52, Attained_Education_by_State!S3:S53)</f>
        <v>0.38588138460303584</v>
      </c>
    </row>
    <row r="28" spans="1:9" x14ac:dyDescent="0.3">
      <c r="A28" t="s">
        <v>26</v>
      </c>
      <c r="B28">
        <v>7053</v>
      </c>
      <c r="C28" s="2">
        <v>0.63450000000000006</v>
      </c>
    </row>
    <row r="29" spans="1:9" x14ac:dyDescent="0.3">
      <c r="A29" t="s">
        <v>27</v>
      </c>
      <c r="B29">
        <v>13536</v>
      </c>
      <c r="C29" s="2">
        <v>0.67720000000000002</v>
      </c>
    </row>
    <row r="30" spans="1:9" x14ac:dyDescent="0.3">
      <c r="A30" t="s">
        <v>28</v>
      </c>
      <c r="B30">
        <v>22089</v>
      </c>
      <c r="C30" s="2">
        <v>0.71840000000000004</v>
      </c>
    </row>
    <row r="31" spans="1:9" x14ac:dyDescent="0.3">
      <c r="A31" t="s">
        <v>29</v>
      </c>
      <c r="B31">
        <v>9784</v>
      </c>
      <c r="C31" s="2">
        <v>0.69500000000000006</v>
      </c>
    </row>
    <row r="32" spans="1:9" x14ac:dyDescent="0.3">
      <c r="A32" t="s">
        <v>30</v>
      </c>
      <c r="B32">
        <v>67751</v>
      </c>
      <c r="C32" s="2">
        <v>0.72719999999999996</v>
      </c>
    </row>
    <row r="33" spans="1:3" x14ac:dyDescent="0.3">
      <c r="A33" t="s">
        <v>31</v>
      </c>
      <c r="B33">
        <v>12243</v>
      </c>
      <c r="C33" s="2">
        <v>0.6048</v>
      </c>
    </row>
    <row r="34" spans="1:3" x14ac:dyDescent="0.3">
      <c r="A34" t="s">
        <v>32</v>
      </c>
      <c r="B34">
        <v>137936</v>
      </c>
      <c r="C34" s="2">
        <v>0.6765000000000001</v>
      </c>
    </row>
    <row r="35" spans="1:3" x14ac:dyDescent="0.3">
      <c r="A35" t="s">
        <v>33</v>
      </c>
      <c r="B35">
        <v>71953</v>
      </c>
      <c r="C35" s="2">
        <v>0.65870000000000006</v>
      </c>
    </row>
    <row r="36" spans="1:3" x14ac:dyDescent="0.3">
      <c r="A36" t="s">
        <v>34</v>
      </c>
      <c r="B36">
        <v>5518</v>
      </c>
      <c r="C36" s="2">
        <v>0.68059999999999998</v>
      </c>
    </row>
    <row r="37" spans="1:3" x14ac:dyDescent="0.3">
      <c r="A37" t="s">
        <v>35</v>
      </c>
      <c r="B37">
        <v>80837</v>
      </c>
      <c r="C37" s="2">
        <v>0.66989999999999994</v>
      </c>
    </row>
    <row r="38" spans="1:3" x14ac:dyDescent="0.3">
      <c r="A38" t="s">
        <v>36</v>
      </c>
      <c r="B38">
        <v>23510</v>
      </c>
      <c r="C38" s="2">
        <v>0.59599999999999997</v>
      </c>
    </row>
    <row r="39" spans="1:3" x14ac:dyDescent="0.3">
      <c r="A39" t="s">
        <v>37</v>
      </c>
      <c r="B39">
        <v>30391</v>
      </c>
      <c r="C39" s="2">
        <v>0.69530000000000003</v>
      </c>
    </row>
    <row r="40" spans="1:3" x14ac:dyDescent="0.3">
      <c r="A40" t="s">
        <v>38</v>
      </c>
      <c r="B40">
        <v>86847</v>
      </c>
      <c r="C40" s="2">
        <v>0.65489999999999993</v>
      </c>
    </row>
    <row r="41" spans="1:3" x14ac:dyDescent="0.3">
      <c r="A41" t="s">
        <v>39</v>
      </c>
      <c r="B41">
        <v>7054</v>
      </c>
      <c r="C41" s="2">
        <v>0.67819999999999991</v>
      </c>
    </row>
    <row r="42" spans="1:3" x14ac:dyDescent="0.3">
      <c r="A42" t="s">
        <v>40</v>
      </c>
      <c r="B42">
        <v>35752</v>
      </c>
      <c r="C42" s="2">
        <v>0.6542</v>
      </c>
    </row>
    <row r="43" spans="1:3" x14ac:dyDescent="0.3">
      <c r="A43" t="s">
        <v>41</v>
      </c>
      <c r="B43">
        <v>5848</v>
      </c>
      <c r="C43" s="2">
        <v>0.62909999999999999</v>
      </c>
    </row>
    <row r="44" spans="1:3" x14ac:dyDescent="0.3">
      <c r="A44" t="s">
        <v>42</v>
      </c>
      <c r="B44">
        <v>47764</v>
      </c>
      <c r="C44" s="2">
        <v>0.66</v>
      </c>
    </row>
    <row r="45" spans="1:3" x14ac:dyDescent="0.3">
      <c r="A45" t="s">
        <v>43</v>
      </c>
      <c r="B45">
        <v>199181</v>
      </c>
      <c r="C45" s="2">
        <v>0.68</v>
      </c>
    </row>
    <row r="46" spans="1:3" x14ac:dyDescent="0.3">
      <c r="A46" t="s">
        <v>44</v>
      </c>
      <c r="B46">
        <v>27459</v>
      </c>
      <c r="C46" s="2">
        <v>0.77269999999999994</v>
      </c>
    </row>
    <row r="47" spans="1:3" x14ac:dyDescent="0.3">
      <c r="A47" t="s">
        <v>45</v>
      </c>
      <c r="B47">
        <v>4519</v>
      </c>
      <c r="C47" s="2">
        <v>0.65870000000000006</v>
      </c>
    </row>
    <row r="48" spans="1:3" x14ac:dyDescent="0.3">
      <c r="A48" t="s">
        <v>46</v>
      </c>
      <c r="B48">
        <v>62332</v>
      </c>
      <c r="C48" s="2">
        <v>0.70220000000000005</v>
      </c>
    </row>
    <row r="49" spans="1:3" x14ac:dyDescent="0.3">
      <c r="A49" t="s">
        <v>47</v>
      </c>
      <c r="B49">
        <v>58226</v>
      </c>
      <c r="C49" s="2">
        <v>0.72050000000000003</v>
      </c>
    </row>
    <row r="50" spans="1:3" x14ac:dyDescent="0.3">
      <c r="A50" t="s">
        <v>48</v>
      </c>
      <c r="B50">
        <v>11275</v>
      </c>
      <c r="C50" s="2">
        <v>0.62170000000000003</v>
      </c>
    </row>
    <row r="51" spans="1:3" x14ac:dyDescent="0.3">
      <c r="A51" t="s">
        <v>49</v>
      </c>
      <c r="B51">
        <v>39796</v>
      </c>
      <c r="C51" s="2">
        <v>0.64219999999999999</v>
      </c>
    </row>
    <row r="52" spans="1:3" x14ac:dyDescent="0.3">
      <c r="A52" t="s">
        <v>50</v>
      </c>
      <c r="B52">
        <v>4060</v>
      </c>
      <c r="C52" s="2">
        <v>0.68099999999999994</v>
      </c>
    </row>
  </sheetData>
  <mergeCells count="2">
    <mergeCell ref="E26:F26"/>
    <mergeCell ref="H26:I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0E8C-DB2A-4B05-87FC-EC86EFDFE9CE}">
  <sheetPr>
    <tabColor rgb="FF00B050"/>
  </sheetPr>
  <dimension ref="A1:I52"/>
  <sheetViews>
    <sheetView topLeftCell="C1" zoomScaleNormal="100" workbookViewId="0">
      <selection activeCell="J27" sqref="J27"/>
    </sheetView>
  </sheetViews>
  <sheetFormatPr defaultRowHeight="14.4" x14ac:dyDescent="0.3"/>
  <cols>
    <col min="1" max="1" width="17.33203125" bestFit="1" customWidth="1"/>
    <col min="2" max="3" width="17.5546875" bestFit="1" customWidth="1"/>
    <col min="5" max="5" width="20.6640625" bestFit="1" customWidth="1"/>
    <col min="6" max="6" width="35.109375" customWidth="1"/>
    <col min="7" max="7" width="11.5546875" bestFit="1" customWidth="1"/>
    <col min="8" max="8" width="20.6640625" bestFit="1" customWidth="1"/>
    <col min="9" max="9" width="36.6640625" customWidth="1"/>
    <col min="10" max="10" width="12" bestFit="1" customWidth="1"/>
  </cols>
  <sheetData>
    <row r="1" spans="1:3" x14ac:dyDescent="0.3">
      <c r="A1" s="1" t="s">
        <v>51</v>
      </c>
      <c r="B1" s="1" t="s">
        <v>63</v>
      </c>
      <c r="C1" s="1" t="s">
        <v>64</v>
      </c>
    </row>
    <row r="2" spans="1:3" x14ac:dyDescent="0.3">
      <c r="A2" t="s">
        <v>0</v>
      </c>
      <c r="B2">
        <v>44913</v>
      </c>
      <c r="C2" s="2">
        <v>0.87069999999999992</v>
      </c>
    </row>
    <row r="3" spans="1:3" x14ac:dyDescent="0.3">
      <c r="A3" t="s">
        <v>1</v>
      </c>
      <c r="B3">
        <v>5981</v>
      </c>
      <c r="C3" s="2">
        <v>0.85790000000000011</v>
      </c>
    </row>
    <row r="4" spans="1:3" x14ac:dyDescent="0.3">
      <c r="A4" t="s">
        <v>2</v>
      </c>
      <c r="B4">
        <v>66717</v>
      </c>
      <c r="C4" s="2">
        <v>0.89970000000000006</v>
      </c>
    </row>
    <row r="5" spans="1:3" x14ac:dyDescent="0.3">
      <c r="A5" t="s">
        <v>3</v>
      </c>
      <c r="B5">
        <v>26980</v>
      </c>
      <c r="C5" s="2">
        <v>0.86230000000000007</v>
      </c>
    </row>
    <row r="6" spans="1:3" x14ac:dyDescent="0.3">
      <c r="A6" t="s">
        <v>4</v>
      </c>
      <c r="B6">
        <v>359899</v>
      </c>
      <c r="C6" s="2">
        <v>0.92010000000000003</v>
      </c>
    </row>
    <row r="7" spans="1:3" x14ac:dyDescent="0.3">
      <c r="A7" t="s">
        <v>5</v>
      </c>
      <c r="B7">
        <v>55491</v>
      </c>
      <c r="C7" s="2">
        <v>0.92730000000000001</v>
      </c>
    </row>
    <row r="8" spans="1:3" x14ac:dyDescent="0.3">
      <c r="A8" t="s">
        <v>6</v>
      </c>
      <c r="B8">
        <v>33650</v>
      </c>
      <c r="C8" s="2">
        <v>0.90049999999999997</v>
      </c>
    </row>
    <row r="9" spans="1:3" x14ac:dyDescent="0.3">
      <c r="A9" t="s">
        <v>7</v>
      </c>
      <c r="B9">
        <v>9043</v>
      </c>
      <c r="C9" s="2">
        <v>0.93799999999999994</v>
      </c>
    </row>
    <row r="10" spans="1:3" x14ac:dyDescent="0.3">
      <c r="A10" t="s">
        <v>8</v>
      </c>
      <c r="B10">
        <v>5974</v>
      </c>
      <c r="C10" s="2">
        <v>0.88930000000000009</v>
      </c>
    </row>
    <row r="11" spans="1:3" x14ac:dyDescent="0.3">
      <c r="A11" t="s">
        <v>9</v>
      </c>
      <c r="B11">
        <v>199083</v>
      </c>
      <c r="C11" s="2">
        <v>0.91410000000000002</v>
      </c>
    </row>
    <row r="12" spans="1:3" x14ac:dyDescent="0.3">
      <c r="A12" t="s">
        <v>10</v>
      </c>
      <c r="B12">
        <v>98450</v>
      </c>
      <c r="C12" s="2">
        <v>0.90029999999999999</v>
      </c>
    </row>
    <row r="13" spans="1:3" x14ac:dyDescent="0.3">
      <c r="A13" t="s">
        <v>11</v>
      </c>
      <c r="B13">
        <v>13676</v>
      </c>
      <c r="C13" s="2">
        <v>0.91200000000000003</v>
      </c>
    </row>
    <row r="14" spans="1:3" x14ac:dyDescent="0.3">
      <c r="A14" t="s">
        <v>12</v>
      </c>
      <c r="B14">
        <v>18155</v>
      </c>
      <c r="C14" s="2">
        <v>0.91300000000000003</v>
      </c>
    </row>
    <row r="15" spans="1:3" x14ac:dyDescent="0.3">
      <c r="A15" t="s">
        <v>13</v>
      </c>
      <c r="B15">
        <v>117783</v>
      </c>
      <c r="C15" s="2">
        <v>0.91980000000000006</v>
      </c>
    </row>
    <row r="16" spans="1:3" x14ac:dyDescent="0.3">
      <c r="A16" t="s">
        <v>14</v>
      </c>
      <c r="B16">
        <v>62786</v>
      </c>
      <c r="C16" s="2">
        <v>0.89900000000000002</v>
      </c>
    </row>
    <row r="17" spans="1:9" x14ac:dyDescent="0.3">
      <c r="A17" t="s">
        <v>15</v>
      </c>
      <c r="B17">
        <v>29722</v>
      </c>
      <c r="C17" s="2">
        <v>0.88500000000000001</v>
      </c>
    </row>
    <row r="18" spans="1:9" x14ac:dyDescent="0.3">
      <c r="A18" t="s">
        <v>16</v>
      </c>
      <c r="B18">
        <v>26976</v>
      </c>
      <c r="C18" s="2">
        <v>0.90099999999999991</v>
      </c>
    </row>
    <row r="19" spans="1:9" x14ac:dyDescent="0.3">
      <c r="A19" t="s">
        <v>17</v>
      </c>
      <c r="B19">
        <v>41858</v>
      </c>
      <c r="C19" s="2">
        <v>0.89810000000000001</v>
      </c>
    </row>
    <row r="20" spans="1:9" x14ac:dyDescent="0.3">
      <c r="A20" t="s">
        <v>18</v>
      </c>
      <c r="B20">
        <v>39330</v>
      </c>
      <c r="C20" s="2">
        <v>0.87319999999999998</v>
      </c>
    </row>
    <row r="21" spans="1:9" x14ac:dyDescent="0.3">
      <c r="A21" t="s">
        <v>19</v>
      </c>
      <c r="B21">
        <v>12722</v>
      </c>
      <c r="C21" s="2">
        <v>0.876</v>
      </c>
    </row>
    <row r="22" spans="1:9" x14ac:dyDescent="0.3">
      <c r="A22" t="s">
        <v>20</v>
      </c>
      <c r="B22">
        <v>57806</v>
      </c>
      <c r="C22" s="2">
        <v>0.92579999999999996</v>
      </c>
    </row>
    <row r="23" spans="1:9" x14ac:dyDescent="0.3">
      <c r="A23" t="s">
        <v>21</v>
      </c>
      <c r="B23">
        <v>66086</v>
      </c>
      <c r="C23" s="2">
        <v>0.9043000000000001</v>
      </c>
    </row>
    <row r="24" spans="1:9" x14ac:dyDescent="0.3">
      <c r="A24" t="s">
        <v>22</v>
      </c>
      <c r="B24">
        <v>91276</v>
      </c>
      <c r="C24" s="2">
        <v>0.8992</v>
      </c>
    </row>
    <row r="25" spans="1:9" x14ac:dyDescent="0.3">
      <c r="A25" t="s">
        <v>23</v>
      </c>
      <c r="B25">
        <v>53408</v>
      </c>
      <c r="C25" s="2">
        <v>0.90549999999999997</v>
      </c>
      <c r="E25" s="12" t="s">
        <v>89</v>
      </c>
      <c r="F25" s="12"/>
      <c r="H25" s="13" t="s">
        <v>90</v>
      </c>
      <c r="I25" s="13"/>
    </row>
    <row r="26" spans="1:9" x14ac:dyDescent="0.3">
      <c r="A26" t="s">
        <v>24</v>
      </c>
      <c r="B26">
        <v>25438</v>
      </c>
      <c r="C26" s="2">
        <v>0.85370000000000001</v>
      </c>
      <c r="E26" s="1" t="s">
        <v>58</v>
      </c>
      <c r="F26" s="10">
        <f>CORREL(Attained_Education_by_State!N3:N53, C2:C52)</f>
        <v>0.44612825186277788</v>
      </c>
      <c r="H26" s="1" t="s">
        <v>58</v>
      </c>
      <c r="I26" s="10">
        <f>CORREL(C2:C52, Attained_Education_by_State!S3:S53)</f>
        <v>0.16430648132159481</v>
      </c>
    </row>
    <row r="27" spans="1:9" x14ac:dyDescent="0.3">
      <c r="A27" t="s">
        <v>25</v>
      </c>
      <c r="B27">
        <v>57142</v>
      </c>
      <c r="C27" s="2">
        <v>0.88519999999999999</v>
      </c>
    </row>
    <row r="28" spans="1:9" x14ac:dyDescent="0.3">
      <c r="A28" t="s">
        <v>26</v>
      </c>
      <c r="B28">
        <v>9909</v>
      </c>
      <c r="C28" s="2">
        <v>0.89139999999999997</v>
      </c>
    </row>
    <row r="29" spans="1:9" x14ac:dyDescent="0.3">
      <c r="A29" t="s">
        <v>27</v>
      </c>
      <c r="B29">
        <v>18117</v>
      </c>
      <c r="C29" s="2">
        <v>0.90629999999999999</v>
      </c>
    </row>
    <row r="30" spans="1:9" x14ac:dyDescent="0.3">
      <c r="A30" t="s">
        <v>28</v>
      </c>
      <c r="B30">
        <v>29292</v>
      </c>
      <c r="C30" s="2">
        <v>0.95260000000000011</v>
      </c>
    </row>
    <row r="31" spans="1:9" x14ac:dyDescent="0.3">
      <c r="A31" t="s">
        <v>29</v>
      </c>
      <c r="B31">
        <v>12999</v>
      </c>
      <c r="C31" s="2">
        <v>0.9234</v>
      </c>
    </row>
    <row r="32" spans="1:9" x14ac:dyDescent="0.3">
      <c r="A32" t="s">
        <v>30</v>
      </c>
      <c r="B32">
        <v>86609</v>
      </c>
      <c r="C32" s="2">
        <v>0.92959999999999998</v>
      </c>
    </row>
    <row r="33" spans="1:3" x14ac:dyDescent="0.3">
      <c r="A33" t="s">
        <v>31</v>
      </c>
      <c r="B33">
        <v>17250</v>
      </c>
      <c r="C33" s="2">
        <v>0.85209999999999997</v>
      </c>
    </row>
    <row r="34" spans="1:3" x14ac:dyDescent="0.3">
      <c r="A34" t="s">
        <v>32</v>
      </c>
      <c r="B34">
        <v>181482</v>
      </c>
      <c r="C34" s="2">
        <v>0.89010000000000011</v>
      </c>
    </row>
    <row r="35" spans="1:3" x14ac:dyDescent="0.3">
      <c r="A35" t="s">
        <v>33</v>
      </c>
      <c r="B35">
        <v>97011</v>
      </c>
      <c r="C35" s="2">
        <v>0.8881</v>
      </c>
    </row>
    <row r="36" spans="1:3" x14ac:dyDescent="0.3">
      <c r="A36" t="s">
        <v>34</v>
      </c>
      <c r="B36">
        <v>7285</v>
      </c>
      <c r="C36" s="2">
        <v>0.89860000000000007</v>
      </c>
    </row>
    <row r="37" spans="1:3" x14ac:dyDescent="0.3">
      <c r="A37" t="s">
        <v>35</v>
      </c>
      <c r="B37">
        <v>109137</v>
      </c>
      <c r="C37" s="2">
        <v>0.90450000000000008</v>
      </c>
    </row>
    <row r="38" spans="1:3" x14ac:dyDescent="0.3">
      <c r="A38" t="s">
        <v>36</v>
      </c>
      <c r="B38">
        <v>34049</v>
      </c>
      <c r="C38" s="2">
        <v>0.86319999999999997</v>
      </c>
    </row>
    <row r="39" spans="1:3" x14ac:dyDescent="0.3">
      <c r="A39" t="s">
        <v>37</v>
      </c>
      <c r="B39">
        <v>40095</v>
      </c>
      <c r="C39" s="2">
        <v>0.9173</v>
      </c>
    </row>
    <row r="40" spans="1:3" x14ac:dyDescent="0.3">
      <c r="A40" t="s">
        <v>38</v>
      </c>
      <c r="B40">
        <v>116777</v>
      </c>
      <c r="C40" s="2">
        <v>0.88060000000000005</v>
      </c>
    </row>
    <row r="41" spans="1:3" x14ac:dyDescent="0.3">
      <c r="A41" t="s">
        <v>39</v>
      </c>
      <c r="B41">
        <v>9258</v>
      </c>
      <c r="C41" s="2">
        <v>0.89010000000000011</v>
      </c>
    </row>
    <row r="42" spans="1:3" x14ac:dyDescent="0.3">
      <c r="A42" t="s">
        <v>40</v>
      </c>
      <c r="B42">
        <v>48431</v>
      </c>
      <c r="C42" s="2">
        <v>0.8862000000000001</v>
      </c>
    </row>
    <row r="43" spans="1:3" x14ac:dyDescent="0.3">
      <c r="A43" t="s">
        <v>41</v>
      </c>
      <c r="B43">
        <v>8186</v>
      </c>
      <c r="C43" s="2">
        <v>0.88060000000000005</v>
      </c>
    </row>
    <row r="44" spans="1:3" x14ac:dyDescent="0.3">
      <c r="A44" t="s">
        <v>42</v>
      </c>
      <c r="B44">
        <v>65097</v>
      </c>
      <c r="C44" s="2">
        <v>0.89950000000000008</v>
      </c>
    </row>
    <row r="45" spans="1:3" x14ac:dyDescent="0.3">
      <c r="A45" t="s">
        <v>43</v>
      </c>
      <c r="B45">
        <v>266623</v>
      </c>
      <c r="C45" s="2">
        <v>0.91020000000000001</v>
      </c>
    </row>
    <row r="46" spans="1:3" x14ac:dyDescent="0.3">
      <c r="A46" t="s">
        <v>44</v>
      </c>
      <c r="B46">
        <v>33364</v>
      </c>
      <c r="C46" s="2">
        <v>0.93890000000000007</v>
      </c>
    </row>
    <row r="47" spans="1:3" x14ac:dyDescent="0.3">
      <c r="A47" t="s">
        <v>45</v>
      </c>
      <c r="B47">
        <v>6065</v>
      </c>
      <c r="C47" s="2">
        <v>0.8841</v>
      </c>
    </row>
    <row r="48" spans="1:3" x14ac:dyDescent="0.3">
      <c r="A48" t="s">
        <v>46</v>
      </c>
      <c r="B48">
        <v>80005</v>
      </c>
      <c r="C48" s="2">
        <v>0.90139999999999998</v>
      </c>
    </row>
    <row r="49" spans="1:3" x14ac:dyDescent="0.3">
      <c r="A49" t="s">
        <v>47</v>
      </c>
      <c r="B49">
        <v>74817</v>
      </c>
      <c r="C49" s="2">
        <v>0.92569999999999997</v>
      </c>
    </row>
    <row r="50" spans="1:3" x14ac:dyDescent="0.3">
      <c r="A50" t="s">
        <v>48</v>
      </c>
      <c r="B50">
        <v>16001</v>
      </c>
      <c r="C50" s="2">
        <v>0.88230000000000008</v>
      </c>
    </row>
    <row r="51" spans="1:3" x14ac:dyDescent="0.3">
      <c r="A51" t="s">
        <v>49</v>
      </c>
      <c r="B51">
        <v>54716</v>
      </c>
      <c r="C51" s="2">
        <v>0.88300000000000001</v>
      </c>
    </row>
    <row r="52" spans="1:3" x14ac:dyDescent="0.3">
      <c r="A52" t="s">
        <v>50</v>
      </c>
      <c r="B52">
        <v>5550</v>
      </c>
      <c r="C52" s="2">
        <v>0.93090000000000006</v>
      </c>
    </row>
  </sheetData>
  <mergeCells count="2">
    <mergeCell ref="E25:F25"/>
    <mergeCell ref="H25:I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FF87-A751-4585-9A9F-5B468AAAA225}">
  <sheetPr>
    <tabColor rgb="FF00B0F0"/>
  </sheetPr>
  <dimension ref="A1:I52"/>
  <sheetViews>
    <sheetView tabSelected="1" topLeftCell="B1" zoomScaleNormal="100" workbookViewId="0">
      <selection activeCell="J21" sqref="J21"/>
    </sheetView>
  </sheetViews>
  <sheetFormatPr defaultRowHeight="14.4" x14ac:dyDescent="0.3"/>
  <cols>
    <col min="1" max="1" width="17.33203125" bestFit="1" customWidth="1"/>
    <col min="2" max="2" width="25.21875" bestFit="1" customWidth="1"/>
    <col min="3" max="3" width="26.33203125" bestFit="1" customWidth="1"/>
    <col min="5" max="5" width="20.6640625" bestFit="1" customWidth="1"/>
    <col min="6" max="6" width="40.33203125" customWidth="1"/>
    <col min="7" max="7" width="4.33203125" customWidth="1"/>
    <col min="8" max="8" width="20.6640625" bestFit="1" customWidth="1"/>
    <col min="9" max="9" width="36.5546875" customWidth="1"/>
    <col min="10" max="10" width="12" bestFit="1" customWidth="1"/>
  </cols>
  <sheetData>
    <row r="1" spans="1:3" x14ac:dyDescent="0.3">
      <c r="A1" s="1" t="s">
        <v>51</v>
      </c>
      <c r="B1" s="1" t="s">
        <v>65</v>
      </c>
      <c r="C1" s="1" t="s">
        <v>66</v>
      </c>
    </row>
    <row r="2" spans="1:3" x14ac:dyDescent="0.3">
      <c r="A2" t="s">
        <v>0</v>
      </c>
      <c r="B2">
        <v>34620</v>
      </c>
      <c r="C2" s="2">
        <v>0.67120000000000002</v>
      </c>
    </row>
    <row r="3" spans="1:3" x14ac:dyDescent="0.3">
      <c r="A3" t="s">
        <v>1</v>
      </c>
      <c r="B3">
        <v>3873</v>
      </c>
      <c r="C3" s="2">
        <v>0.55549999999999999</v>
      </c>
    </row>
    <row r="4" spans="1:3" x14ac:dyDescent="0.3">
      <c r="A4" t="s">
        <v>2</v>
      </c>
      <c r="B4">
        <v>54937</v>
      </c>
      <c r="C4" s="2">
        <v>0.7409</v>
      </c>
    </row>
    <row r="5" spans="1:3" x14ac:dyDescent="0.3">
      <c r="A5" t="s">
        <v>3</v>
      </c>
      <c r="B5">
        <v>20301</v>
      </c>
      <c r="C5" s="2">
        <v>0.64879999999999993</v>
      </c>
    </row>
    <row r="6" spans="1:3" x14ac:dyDescent="0.3">
      <c r="A6" t="s">
        <v>4</v>
      </c>
      <c r="B6">
        <v>302840</v>
      </c>
      <c r="C6" s="2">
        <v>0.7742</v>
      </c>
    </row>
    <row r="7" spans="1:3" x14ac:dyDescent="0.3">
      <c r="A7" t="s">
        <v>5</v>
      </c>
      <c r="B7">
        <v>47042</v>
      </c>
      <c r="C7" s="2">
        <v>0.78610000000000002</v>
      </c>
    </row>
    <row r="8" spans="1:3" x14ac:dyDescent="0.3">
      <c r="A8" t="s">
        <v>6</v>
      </c>
      <c r="B8">
        <v>29705</v>
      </c>
      <c r="C8" s="2">
        <v>0.79489999999999994</v>
      </c>
    </row>
    <row r="9" spans="1:3" x14ac:dyDescent="0.3">
      <c r="A9" t="s">
        <v>7</v>
      </c>
      <c r="B9">
        <v>7847</v>
      </c>
      <c r="C9" s="2">
        <v>0.81390000000000007</v>
      </c>
    </row>
    <row r="10" spans="1:3" x14ac:dyDescent="0.3">
      <c r="A10" t="s">
        <v>8</v>
      </c>
      <c r="B10">
        <v>5326</v>
      </c>
      <c r="C10" s="2">
        <v>0.79280000000000006</v>
      </c>
    </row>
    <row r="11" spans="1:3" x14ac:dyDescent="0.3">
      <c r="A11" t="s">
        <v>9</v>
      </c>
      <c r="B11">
        <v>168131</v>
      </c>
      <c r="C11" s="2">
        <v>0.77200000000000002</v>
      </c>
    </row>
    <row r="12" spans="1:3" x14ac:dyDescent="0.3">
      <c r="A12" t="s">
        <v>10</v>
      </c>
      <c r="B12">
        <v>82068</v>
      </c>
      <c r="C12" s="2">
        <v>0.75049999999999994</v>
      </c>
    </row>
    <row r="13" spans="1:3" x14ac:dyDescent="0.3">
      <c r="A13" t="s">
        <v>11</v>
      </c>
      <c r="B13">
        <v>11774</v>
      </c>
      <c r="C13" s="2">
        <v>0.78520000000000001</v>
      </c>
    </row>
    <row r="14" spans="1:3" x14ac:dyDescent="0.3">
      <c r="A14" t="s">
        <v>12</v>
      </c>
      <c r="B14">
        <v>14266</v>
      </c>
      <c r="C14" s="2">
        <v>0.71750000000000003</v>
      </c>
    </row>
    <row r="15" spans="1:3" x14ac:dyDescent="0.3">
      <c r="A15" t="s">
        <v>13</v>
      </c>
      <c r="B15">
        <v>95577</v>
      </c>
      <c r="C15" s="2">
        <v>0.74640000000000006</v>
      </c>
    </row>
    <row r="16" spans="1:3" x14ac:dyDescent="0.3">
      <c r="A16" t="s">
        <v>14</v>
      </c>
      <c r="B16">
        <v>49758</v>
      </c>
      <c r="C16" s="2">
        <v>0.71239999999999992</v>
      </c>
    </row>
    <row r="17" spans="1:9" x14ac:dyDescent="0.3">
      <c r="A17" t="s">
        <v>15</v>
      </c>
      <c r="B17">
        <v>23862</v>
      </c>
      <c r="C17" s="2">
        <v>0.71050000000000002</v>
      </c>
    </row>
    <row r="18" spans="1:9" x14ac:dyDescent="0.3">
      <c r="A18" t="s">
        <v>16</v>
      </c>
      <c r="B18">
        <v>21749</v>
      </c>
      <c r="C18" s="2">
        <v>0.72640000000000005</v>
      </c>
    </row>
    <row r="19" spans="1:9" x14ac:dyDescent="0.3">
      <c r="A19" t="s">
        <v>17</v>
      </c>
      <c r="B19">
        <v>33703</v>
      </c>
      <c r="C19" s="2">
        <v>0.72319999999999995</v>
      </c>
    </row>
    <row r="20" spans="1:9" x14ac:dyDescent="0.3">
      <c r="A20" t="s">
        <v>18</v>
      </c>
      <c r="B20">
        <v>29558</v>
      </c>
      <c r="C20" s="2">
        <v>0.65629999999999999</v>
      </c>
    </row>
    <row r="21" spans="1:9" x14ac:dyDescent="0.3">
      <c r="A21" t="s">
        <v>19</v>
      </c>
      <c r="B21">
        <v>10241</v>
      </c>
      <c r="C21" s="2">
        <v>0.70519999999999994</v>
      </c>
    </row>
    <row r="22" spans="1:9" x14ac:dyDescent="0.3">
      <c r="A22" t="s">
        <v>20</v>
      </c>
      <c r="B22">
        <v>50141</v>
      </c>
      <c r="C22" s="2">
        <v>0.80299999999999994</v>
      </c>
    </row>
    <row r="23" spans="1:9" x14ac:dyDescent="0.3">
      <c r="A23" t="s">
        <v>21</v>
      </c>
      <c r="B23">
        <v>58394</v>
      </c>
      <c r="C23" s="2">
        <v>0.79910000000000003</v>
      </c>
    </row>
    <row r="24" spans="1:9" x14ac:dyDescent="0.3">
      <c r="A24" t="s">
        <v>22</v>
      </c>
      <c r="B24">
        <v>70587</v>
      </c>
      <c r="C24" s="2">
        <v>0.69540000000000013</v>
      </c>
    </row>
    <row r="25" spans="1:9" x14ac:dyDescent="0.3">
      <c r="A25" t="s">
        <v>23</v>
      </c>
      <c r="B25">
        <v>42689</v>
      </c>
      <c r="C25" s="2">
        <v>0.72370000000000001</v>
      </c>
      <c r="E25" s="12" t="s">
        <v>91</v>
      </c>
      <c r="F25" s="12"/>
      <c r="H25" s="13" t="s">
        <v>92</v>
      </c>
      <c r="I25" s="13"/>
    </row>
    <row r="26" spans="1:9" x14ac:dyDescent="0.3">
      <c r="A26" t="s">
        <v>24</v>
      </c>
      <c r="B26">
        <v>18423</v>
      </c>
      <c r="C26" s="2">
        <v>0.61829999999999996</v>
      </c>
      <c r="E26" s="1" t="s">
        <v>58</v>
      </c>
      <c r="F26" s="10">
        <f>CORREL(Attained_Education_by_State!N3:N53, C2:C52)</f>
        <v>0.73243267579796367</v>
      </c>
      <c r="H26" s="1" t="s">
        <v>58</v>
      </c>
      <c r="I26" s="10">
        <f>CORREL(C2:C52, Attained_Education_by_State!S3:S53)</f>
        <v>0.49648136096715301</v>
      </c>
    </row>
    <row r="27" spans="1:9" x14ac:dyDescent="0.3">
      <c r="A27" t="s">
        <v>25</v>
      </c>
      <c r="B27">
        <v>43648</v>
      </c>
      <c r="C27" s="2">
        <v>0.67620000000000002</v>
      </c>
    </row>
    <row r="28" spans="1:9" x14ac:dyDescent="0.3">
      <c r="A28" t="s">
        <v>26</v>
      </c>
      <c r="B28">
        <v>7532</v>
      </c>
      <c r="C28" s="2">
        <v>0.67760000000000009</v>
      </c>
    </row>
    <row r="29" spans="1:9" x14ac:dyDescent="0.3">
      <c r="A29" t="s">
        <v>27</v>
      </c>
      <c r="B29">
        <v>14555</v>
      </c>
      <c r="C29" s="2">
        <v>0.72819999999999996</v>
      </c>
    </row>
    <row r="30" spans="1:9" x14ac:dyDescent="0.3">
      <c r="A30" t="s">
        <v>28</v>
      </c>
      <c r="B30">
        <v>24085</v>
      </c>
      <c r="C30" s="2">
        <v>0.7833</v>
      </c>
    </row>
    <row r="31" spans="1:9" x14ac:dyDescent="0.3">
      <c r="A31" t="s">
        <v>29</v>
      </c>
      <c r="B31">
        <v>11513</v>
      </c>
      <c r="C31" s="2">
        <v>0.81790000000000007</v>
      </c>
    </row>
    <row r="32" spans="1:9" x14ac:dyDescent="0.3">
      <c r="A32" t="s">
        <v>30</v>
      </c>
      <c r="B32">
        <v>75846</v>
      </c>
      <c r="C32" s="2">
        <v>0.81409999999999993</v>
      </c>
    </row>
    <row r="33" spans="1:3" x14ac:dyDescent="0.3">
      <c r="A33" t="s">
        <v>31</v>
      </c>
      <c r="B33">
        <v>12944</v>
      </c>
      <c r="C33" s="2">
        <v>0.63939999999999997</v>
      </c>
    </row>
    <row r="34" spans="1:3" x14ac:dyDescent="0.3">
      <c r="A34" t="s">
        <v>32</v>
      </c>
      <c r="B34">
        <v>153785</v>
      </c>
      <c r="C34" s="2">
        <v>0.75430000000000008</v>
      </c>
    </row>
    <row r="35" spans="1:3" x14ac:dyDescent="0.3">
      <c r="A35" t="s">
        <v>33</v>
      </c>
      <c r="B35">
        <v>81790</v>
      </c>
      <c r="C35" s="2">
        <v>0.74880000000000002</v>
      </c>
    </row>
    <row r="36" spans="1:3" x14ac:dyDescent="0.3">
      <c r="A36" t="s">
        <v>34</v>
      </c>
      <c r="B36">
        <v>6244</v>
      </c>
      <c r="C36" s="2">
        <v>0.7702</v>
      </c>
    </row>
    <row r="37" spans="1:3" x14ac:dyDescent="0.3">
      <c r="A37" t="s">
        <v>35</v>
      </c>
      <c r="B37">
        <v>91596</v>
      </c>
      <c r="C37" s="2">
        <v>0.7591</v>
      </c>
    </row>
    <row r="38" spans="1:3" x14ac:dyDescent="0.3">
      <c r="A38" t="s">
        <v>36</v>
      </c>
      <c r="B38">
        <v>24279</v>
      </c>
      <c r="C38" s="2">
        <v>0.61549999999999994</v>
      </c>
    </row>
    <row r="39" spans="1:3" x14ac:dyDescent="0.3">
      <c r="A39" t="s">
        <v>37</v>
      </c>
      <c r="B39">
        <v>33743</v>
      </c>
      <c r="C39" s="2">
        <v>0.77200000000000002</v>
      </c>
    </row>
    <row r="40" spans="1:3" x14ac:dyDescent="0.3">
      <c r="A40" t="s">
        <v>38</v>
      </c>
      <c r="B40">
        <v>97119</v>
      </c>
      <c r="C40" s="2">
        <v>0.73239999999999994</v>
      </c>
    </row>
    <row r="41" spans="1:3" x14ac:dyDescent="0.3">
      <c r="A41" t="s">
        <v>39</v>
      </c>
      <c r="B41">
        <v>8081</v>
      </c>
      <c r="C41" s="2">
        <v>0.77690000000000003</v>
      </c>
    </row>
    <row r="42" spans="1:3" x14ac:dyDescent="0.3">
      <c r="A42" t="s">
        <v>40</v>
      </c>
      <c r="B42">
        <v>39324</v>
      </c>
      <c r="C42" s="2">
        <v>0.71950000000000003</v>
      </c>
    </row>
    <row r="43" spans="1:3" x14ac:dyDescent="0.3">
      <c r="A43" t="s">
        <v>41</v>
      </c>
      <c r="B43">
        <v>6806</v>
      </c>
      <c r="C43" s="2">
        <v>0.73209999999999997</v>
      </c>
    </row>
    <row r="44" spans="1:3" x14ac:dyDescent="0.3">
      <c r="A44" t="s">
        <v>42</v>
      </c>
      <c r="B44">
        <v>53217</v>
      </c>
      <c r="C44" s="2">
        <v>0.73530000000000006</v>
      </c>
    </row>
    <row r="45" spans="1:3" x14ac:dyDescent="0.3">
      <c r="A45" t="s">
        <v>43</v>
      </c>
      <c r="B45">
        <v>213321</v>
      </c>
      <c r="C45" s="2">
        <v>0.72829999999999995</v>
      </c>
    </row>
    <row r="46" spans="1:3" x14ac:dyDescent="0.3">
      <c r="A46" t="s">
        <v>44</v>
      </c>
      <c r="B46">
        <v>28880</v>
      </c>
      <c r="C46" s="2">
        <v>0.81269999999999998</v>
      </c>
    </row>
    <row r="47" spans="1:3" x14ac:dyDescent="0.3">
      <c r="A47" t="s">
        <v>45</v>
      </c>
      <c r="B47">
        <v>4949</v>
      </c>
      <c r="C47" s="2">
        <v>0.72140000000000004</v>
      </c>
    </row>
    <row r="48" spans="1:3" x14ac:dyDescent="0.3">
      <c r="A48" t="s">
        <v>46</v>
      </c>
      <c r="B48">
        <v>66911</v>
      </c>
      <c r="C48" s="2">
        <v>0.75380000000000003</v>
      </c>
    </row>
    <row r="49" spans="1:3" x14ac:dyDescent="0.3">
      <c r="A49" t="s">
        <v>47</v>
      </c>
      <c r="B49">
        <v>63770</v>
      </c>
      <c r="C49" s="2">
        <v>0.78910000000000002</v>
      </c>
    </row>
    <row r="50" spans="1:3" x14ac:dyDescent="0.3">
      <c r="A50" t="s">
        <v>48</v>
      </c>
      <c r="B50">
        <v>12827</v>
      </c>
      <c r="C50" s="2">
        <v>0.70730000000000004</v>
      </c>
    </row>
    <row r="51" spans="1:3" x14ac:dyDescent="0.3">
      <c r="A51" t="s">
        <v>49</v>
      </c>
      <c r="B51">
        <v>41530</v>
      </c>
      <c r="C51" s="2">
        <v>0.67020000000000002</v>
      </c>
    </row>
    <row r="52" spans="1:3" x14ac:dyDescent="0.3">
      <c r="A52" t="s">
        <v>50</v>
      </c>
      <c r="B52">
        <v>4107</v>
      </c>
      <c r="C52" s="2">
        <v>0.68890000000000007</v>
      </c>
    </row>
  </sheetData>
  <mergeCells count="2">
    <mergeCell ref="E25:F25"/>
    <mergeCell ref="H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Attained_Education_by_State</vt:lpstr>
      <vt:lpstr>Computer_Education</vt:lpstr>
      <vt:lpstr>Smartphone_Education</vt:lpstr>
      <vt:lpstr>Tablet_Education</vt:lpstr>
      <vt:lpstr>Internet_Education</vt:lpstr>
      <vt:lpstr>High_Speed_Internet_Education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Butler</dc:creator>
  <cp:lastModifiedBy>John Butler</cp:lastModifiedBy>
  <dcterms:created xsi:type="dcterms:W3CDTF">2024-02-15T22:36:15Z</dcterms:created>
  <dcterms:modified xsi:type="dcterms:W3CDTF">2024-02-17T03:07:00Z</dcterms:modified>
</cp:coreProperties>
</file>